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https://aimia-my.sharepoint.com/personal/tom_tran_aimia_com/Documents/AIMIA INC - INVESTOR RELATIONS/QUARTERLY RESULTS/2020 Q1/Financial Supplemental/"/>
    </mc:Choice>
  </mc:AlternateContent>
  <xr:revisionPtr revIDLastSave="0" documentId="8_{5E1EB8EA-5FC3-4365-B711-6CA46B82415D}" xr6:coauthVersionLast="44" xr6:coauthVersionMax="44" xr10:uidLastSave="{00000000-0000-0000-0000-000000000000}"/>
  <bookViews>
    <workbookView xWindow="-120" yWindow="-120" windowWidth="29040" windowHeight="15840" tabRatio="895" xr2:uid="{00000000-000D-0000-FFFF-FFFF00000000}"/>
  </bookViews>
  <sheets>
    <sheet name="Cover Page" sheetId="12" r:id="rId1"/>
    <sheet name="Table of Contents" sheetId="8" r:id="rId2"/>
    <sheet name="Notes to Users" sheetId="11" r:id="rId3"/>
    <sheet name="Key Statistics" sheetId="9" r:id="rId4"/>
    <sheet name="Revenue to FCF reconciliation" sheetId="7" r:id="rId5"/>
    <sheet name="One-time items" sheetId="13" r:id="rId6"/>
    <sheet name="Operating Expense by nature" sheetId="10" r:id="rId7"/>
    <sheet name="Segment Results" sheetId="16" r:id="rId8"/>
    <sheet name="Severances" sheetId="14" r:id="rId9"/>
    <sheet name="Non-GAAP definition" sheetId="18" r:id="rId10"/>
  </sheets>
  <definedNames>
    <definedName name="CIQWBGuid" hidden="1">"44eba5de-67ee-4c12-a28f-4a9365d5f8ab"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43699.5799884259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3">'Key Statistics'!$A$1:$Q$29</definedName>
    <definedName name="_xlnm.Print_Area" localSheetId="9">'Non-GAAP definition'!$A$1:$Q$26</definedName>
    <definedName name="_xlnm.Print_Area" localSheetId="5">'One-time items'!$A$1:$Q$60</definedName>
    <definedName name="_xlnm.Print_Area" localSheetId="6">'Operating Expense by nature'!$A$1:$Q$17</definedName>
    <definedName name="_xlnm.Print_Area" localSheetId="4">'Revenue to FCF reconciliation'!$A$1:$Q$24</definedName>
    <definedName name="_xlnm.Print_Area" localSheetId="7">'Segment Results'!$A$1:$Q$25</definedName>
    <definedName name="_xlnm.Print_Area" localSheetId="8">Severances!$A$1:$Q$15</definedName>
    <definedName name="_xlnm.Print_Area" localSheetId="1">'Table of Contents'!$A$1:$J$22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4" i="9" l="1"/>
  <c r="N17" i="9"/>
  <c r="N16" i="9"/>
  <c r="F52" i="13" l="1"/>
  <c r="G52" i="13"/>
  <c r="H52" i="13"/>
  <c r="I52" i="13"/>
  <c r="J52" i="13"/>
  <c r="K52" i="13"/>
  <c r="L52" i="13"/>
  <c r="M52" i="13"/>
  <c r="N52" i="13"/>
  <c r="F42" i="13"/>
  <c r="G42" i="13"/>
  <c r="H42" i="13"/>
  <c r="I42" i="13"/>
  <c r="J42" i="13"/>
  <c r="K42" i="13"/>
  <c r="L42" i="13"/>
  <c r="M42" i="13"/>
  <c r="N54" i="13"/>
  <c r="N44" i="13"/>
  <c r="N36" i="13"/>
  <c r="N17" i="13"/>
  <c r="N7" i="13"/>
  <c r="N5" i="13"/>
  <c r="N13" i="14" l="1"/>
  <c r="N26" i="13" s="1"/>
  <c r="N7" i="14"/>
  <c r="N17" i="16"/>
  <c r="N21" i="16" s="1"/>
  <c r="N23" i="9"/>
  <c r="N15" i="9"/>
  <c r="N7" i="9"/>
  <c r="N6" i="9"/>
  <c r="N5" i="9"/>
  <c r="N10" i="7"/>
  <c r="N7" i="7"/>
  <c r="N12" i="7" l="1"/>
  <c r="M54" i="13"/>
  <c r="L54" i="13"/>
  <c r="K54" i="13"/>
  <c r="J54" i="13"/>
  <c r="I54" i="13"/>
  <c r="H54" i="13"/>
  <c r="G54" i="13"/>
  <c r="F54" i="13"/>
  <c r="M44" i="13"/>
  <c r="L44" i="13"/>
  <c r="K44" i="13"/>
  <c r="J44" i="13"/>
  <c r="I44" i="13"/>
  <c r="H44" i="13"/>
  <c r="G44" i="13"/>
  <c r="F44" i="13"/>
  <c r="M36" i="13"/>
  <c r="L36" i="13"/>
  <c r="K36" i="13"/>
  <c r="J36" i="13"/>
  <c r="I36" i="13"/>
  <c r="H36" i="13"/>
  <c r="G36" i="13"/>
  <c r="F36" i="13"/>
  <c r="L26" i="13"/>
  <c r="K26" i="13"/>
  <c r="J26" i="13"/>
  <c r="I26" i="13"/>
  <c r="H26" i="13"/>
  <c r="G26" i="13"/>
  <c r="F26" i="13"/>
  <c r="L17" i="13"/>
  <c r="K17" i="13"/>
  <c r="J17" i="13"/>
  <c r="I17" i="13"/>
  <c r="H17" i="13"/>
  <c r="G17" i="13"/>
  <c r="F17" i="13"/>
  <c r="L7" i="13"/>
  <c r="K7" i="13"/>
  <c r="J7" i="13"/>
  <c r="I7" i="13"/>
  <c r="H7" i="13"/>
  <c r="G7" i="13"/>
  <c r="F7" i="13"/>
  <c r="N19" i="7" l="1"/>
  <c r="N15" i="13"/>
  <c r="N13" i="9"/>
  <c r="N10" i="9"/>
  <c r="Q8" i="9"/>
  <c r="N21" i="7" l="1"/>
  <c r="N24" i="13"/>
  <c r="N14" i="9"/>
  <c r="P14" i="7"/>
  <c r="P13" i="7"/>
  <c r="P5" i="14" l="1"/>
  <c r="Q5" i="14"/>
  <c r="P6" i="14"/>
  <c r="P7" i="14" s="1"/>
  <c r="Q6" i="14"/>
  <c r="Q7" i="14" s="1"/>
  <c r="F7" i="14"/>
  <c r="G7" i="14"/>
  <c r="H7" i="14"/>
  <c r="I7" i="14"/>
  <c r="J7" i="14"/>
  <c r="K7" i="14"/>
  <c r="L7" i="14"/>
  <c r="M7" i="14"/>
  <c r="P11" i="14"/>
  <c r="P13" i="14" s="1"/>
  <c r="Q11" i="14"/>
  <c r="P12" i="14"/>
  <c r="Q12" i="14"/>
  <c r="F13" i="14"/>
  <c r="G13" i="14"/>
  <c r="H13" i="14"/>
  <c r="I13" i="14"/>
  <c r="J13" i="14"/>
  <c r="K13" i="14"/>
  <c r="L13" i="14"/>
  <c r="M13" i="14"/>
  <c r="M26" i="13" s="1"/>
  <c r="P5" i="16"/>
  <c r="Q5" i="16"/>
  <c r="F7" i="16"/>
  <c r="G7" i="16"/>
  <c r="G11" i="16" s="1"/>
  <c r="G34" i="13" s="1"/>
  <c r="H7" i="16"/>
  <c r="H11" i="16" s="1"/>
  <c r="H34" i="13" s="1"/>
  <c r="K7" i="16"/>
  <c r="K11" i="16" s="1"/>
  <c r="K34" i="13" s="1"/>
  <c r="L7" i="16"/>
  <c r="L11" i="16" s="1"/>
  <c r="L34" i="13" s="1"/>
  <c r="M7" i="16"/>
  <c r="M11" i="16" s="1"/>
  <c r="M34" i="13" s="1"/>
  <c r="P8" i="16"/>
  <c r="Q8" i="16"/>
  <c r="P9" i="16"/>
  <c r="Q9" i="16"/>
  <c r="P10" i="16"/>
  <c r="Q10" i="16"/>
  <c r="P15" i="16"/>
  <c r="Q15" i="16"/>
  <c r="F17" i="16"/>
  <c r="H17" i="16"/>
  <c r="H21" i="16" s="1"/>
  <c r="I17" i="16"/>
  <c r="I21" i="16" s="1"/>
  <c r="J17" i="16"/>
  <c r="K17" i="16"/>
  <c r="K21" i="16" s="1"/>
  <c r="L17" i="16"/>
  <c r="L21" i="16" s="1"/>
  <c r="P18" i="16"/>
  <c r="Q18" i="16"/>
  <c r="P19" i="16"/>
  <c r="Q19" i="16"/>
  <c r="P20" i="16"/>
  <c r="Q20" i="16"/>
  <c r="P5" i="10"/>
  <c r="Q5" i="10"/>
  <c r="P9" i="10"/>
  <c r="P6" i="10"/>
  <c r="P7" i="10"/>
  <c r="P8" i="10"/>
  <c r="P10" i="10"/>
  <c r="P11" i="10"/>
  <c r="P12" i="10"/>
  <c r="Q9" i="10"/>
  <c r="Q6" i="10"/>
  <c r="Q7" i="10"/>
  <c r="Q8" i="10"/>
  <c r="Q10" i="10"/>
  <c r="Q11" i="10"/>
  <c r="Q12" i="10"/>
  <c r="F5" i="13"/>
  <c r="G5" i="13"/>
  <c r="H5" i="13"/>
  <c r="I5" i="13"/>
  <c r="J5" i="13"/>
  <c r="K5" i="13"/>
  <c r="L5" i="13"/>
  <c r="M5" i="13"/>
  <c r="P8" i="13"/>
  <c r="Q8" i="13"/>
  <c r="P9" i="13"/>
  <c r="Q9" i="13"/>
  <c r="P10" i="13"/>
  <c r="Q10" i="13"/>
  <c r="P11" i="13"/>
  <c r="Q11" i="13"/>
  <c r="P18" i="13"/>
  <c r="Q18" i="13"/>
  <c r="P19" i="13"/>
  <c r="Q19" i="13"/>
  <c r="P20" i="13"/>
  <c r="Q20" i="13"/>
  <c r="P27" i="13"/>
  <c r="Q27" i="13"/>
  <c r="P28" i="13"/>
  <c r="Q28" i="13"/>
  <c r="P29" i="13"/>
  <c r="Q29" i="13"/>
  <c r="P37" i="13"/>
  <c r="Q37" i="13"/>
  <c r="P38" i="13"/>
  <c r="Q38" i="13"/>
  <c r="P42" i="13"/>
  <c r="Q42" i="13"/>
  <c r="P45" i="13"/>
  <c r="Q45" i="13"/>
  <c r="P46" i="13"/>
  <c r="Q46" i="13"/>
  <c r="P47" i="13"/>
  <c r="Q47" i="13"/>
  <c r="P52" i="13"/>
  <c r="Q52" i="13"/>
  <c r="P55" i="13"/>
  <c r="Q55" i="13"/>
  <c r="P56" i="13"/>
  <c r="Q56" i="13"/>
  <c r="P5" i="7"/>
  <c r="Q5" i="7"/>
  <c r="P6" i="7"/>
  <c r="Q6" i="7"/>
  <c r="F7" i="7"/>
  <c r="G7" i="7"/>
  <c r="G7" i="9" s="1"/>
  <c r="H7" i="7"/>
  <c r="I7" i="7"/>
  <c r="I7" i="9" s="1"/>
  <c r="J7" i="7"/>
  <c r="J7" i="9" s="1"/>
  <c r="K7" i="7"/>
  <c r="K7" i="9" s="1"/>
  <c r="L7" i="7"/>
  <c r="M7" i="7"/>
  <c r="M7" i="9" s="1"/>
  <c r="P9" i="7"/>
  <c r="Q9" i="7"/>
  <c r="H10" i="7"/>
  <c r="I10" i="7"/>
  <c r="I12" i="7" s="1"/>
  <c r="I19" i="7" s="1"/>
  <c r="J10" i="7"/>
  <c r="K10" i="7"/>
  <c r="L10" i="7"/>
  <c r="M10" i="7"/>
  <c r="P11" i="7"/>
  <c r="Q11" i="7"/>
  <c r="Q14" i="7"/>
  <c r="P15" i="7"/>
  <c r="Q15" i="7"/>
  <c r="K16" i="7"/>
  <c r="M16" i="7" s="1"/>
  <c r="P16" i="7"/>
  <c r="P17" i="7"/>
  <c r="Q17" i="7"/>
  <c r="M18" i="7"/>
  <c r="P18" i="7"/>
  <c r="P20" i="7"/>
  <c r="Q20" i="7"/>
  <c r="F5" i="9"/>
  <c r="G5" i="9"/>
  <c r="H5" i="9"/>
  <c r="I5" i="9"/>
  <c r="J5" i="9"/>
  <c r="K5" i="9"/>
  <c r="L5" i="9"/>
  <c r="M5" i="9"/>
  <c r="F6" i="9"/>
  <c r="G6" i="9"/>
  <c r="H6" i="9"/>
  <c r="I6" i="9"/>
  <c r="J6" i="9"/>
  <c r="K6" i="9"/>
  <c r="L6" i="9"/>
  <c r="M6" i="9"/>
  <c r="H7" i="9"/>
  <c r="P8" i="9"/>
  <c r="F15" i="9"/>
  <c r="G15" i="9"/>
  <c r="H15" i="9"/>
  <c r="I15" i="9"/>
  <c r="J15" i="9"/>
  <c r="K15" i="9"/>
  <c r="L15" i="9"/>
  <c r="M15" i="9"/>
  <c r="F16" i="9"/>
  <c r="G16" i="9"/>
  <c r="H16" i="9"/>
  <c r="I16" i="9"/>
  <c r="J16" i="9"/>
  <c r="K16" i="9"/>
  <c r="L16" i="9"/>
  <c r="M16" i="9"/>
  <c r="F17" i="9"/>
  <c r="G17" i="9"/>
  <c r="H17" i="9"/>
  <c r="I17" i="9"/>
  <c r="J17" i="9"/>
  <c r="K17" i="9"/>
  <c r="L17" i="9"/>
  <c r="M17" i="9"/>
  <c r="F23" i="9"/>
  <c r="G23" i="9"/>
  <c r="H23" i="9"/>
  <c r="I23" i="9"/>
  <c r="P23" i="9" s="1"/>
  <c r="J23" i="9"/>
  <c r="K23" i="9"/>
  <c r="L23" i="9"/>
  <c r="M23" i="9"/>
  <c r="Q23" i="9" s="1"/>
  <c r="P24" i="9"/>
  <c r="Q24" i="9"/>
  <c r="P25" i="9"/>
  <c r="Q25" i="9"/>
  <c r="P26" i="9"/>
  <c r="Q26" i="9"/>
  <c r="Q13" i="14" l="1"/>
  <c r="M17" i="13"/>
  <c r="Q17" i="13" s="1"/>
  <c r="M7" i="13"/>
  <c r="Q15" i="9"/>
  <c r="Q54" i="13"/>
  <c r="Q7" i="7"/>
  <c r="P7" i="7"/>
  <c r="F7" i="9"/>
  <c r="P7" i="9" s="1"/>
  <c r="F12" i="7"/>
  <c r="F15" i="13" s="1"/>
  <c r="G12" i="7"/>
  <c r="H12" i="7"/>
  <c r="H10" i="9" s="1"/>
  <c r="P10" i="7"/>
  <c r="P12" i="7" s="1"/>
  <c r="P19" i="7" s="1"/>
  <c r="P21" i="7" s="1"/>
  <c r="Q16" i="9"/>
  <c r="P16" i="9"/>
  <c r="Q17" i="9"/>
  <c r="P5" i="9"/>
  <c r="Q44" i="13"/>
  <c r="Q6" i="16"/>
  <c r="J12" i="7"/>
  <c r="J13" i="9" s="1"/>
  <c r="P17" i="9"/>
  <c r="P13" i="10"/>
  <c r="Q13" i="10"/>
  <c r="L12" i="7"/>
  <c r="L15" i="13" s="1"/>
  <c r="P36" i="13"/>
  <c r="Q5" i="13"/>
  <c r="P17" i="13"/>
  <c r="P5" i="13"/>
  <c r="P16" i="16"/>
  <c r="Q36" i="13"/>
  <c r="Q26" i="13"/>
  <c r="Q16" i="16"/>
  <c r="J7" i="16"/>
  <c r="J11" i="16" s="1"/>
  <c r="P44" i="13"/>
  <c r="P15" i="9"/>
  <c r="L7" i="9"/>
  <c r="Q7" i="9" s="1"/>
  <c r="Q5" i="9"/>
  <c r="M12" i="7"/>
  <c r="M13" i="9" s="1"/>
  <c r="I10" i="9"/>
  <c r="K12" i="7"/>
  <c r="K19" i="7" s="1"/>
  <c r="I15" i="13"/>
  <c r="Q6" i="9"/>
  <c r="I13" i="9"/>
  <c r="P6" i="9"/>
  <c r="G19" i="7"/>
  <c r="G21" i="7" s="1"/>
  <c r="Q10" i="7"/>
  <c r="J21" i="16"/>
  <c r="I21" i="7"/>
  <c r="I14" i="9"/>
  <c r="I24" i="13"/>
  <c r="P26" i="13"/>
  <c r="F21" i="16"/>
  <c r="F11" i="16"/>
  <c r="F34" i="13" s="1"/>
  <c r="P54" i="13"/>
  <c r="G17" i="16"/>
  <c r="G21" i="16" s="1"/>
  <c r="I7" i="16"/>
  <c r="P6" i="16"/>
  <c r="M17" i="16"/>
  <c r="Q17" i="16" s="1"/>
  <c r="Q11" i="16" l="1"/>
  <c r="J34" i="13"/>
  <c r="L13" i="9"/>
  <c r="G14" i="9"/>
  <c r="H13" i="9"/>
  <c r="G15" i="13"/>
  <c r="G10" i="9"/>
  <c r="G13" i="9"/>
  <c r="H15" i="13"/>
  <c r="H19" i="7"/>
  <c r="H24" i="13" s="1"/>
  <c r="J15" i="13"/>
  <c r="J10" i="9"/>
  <c r="Q7" i="13"/>
  <c r="Q12" i="7"/>
  <c r="L10" i="9"/>
  <c r="J19" i="7"/>
  <c r="J14" i="9" s="1"/>
  <c r="L19" i="7"/>
  <c r="L14" i="9" s="1"/>
  <c r="Q7" i="16"/>
  <c r="M15" i="13"/>
  <c r="P7" i="13"/>
  <c r="P21" i="16"/>
  <c r="P17" i="16"/>
  <c r="K15" i="13"/>
  <c r="K10" i="9"/>
  <c r="K13" i="9"/>
  <c r="F13" i="9"/>
  <c r="F10" i="9"/>
  <c r="G24" i="13"/>
  <c r="F19" i="7"/>
  <c r="F24" i="13" s="1"/>
  <c r="I11" i="16"/>
  <c r="K24" i="13"/>
  <c r="K21" i="7"/>
  <c r="K14" i="9"/>
  <c r="M21" i="16"/>
  <c r="Q21" i="16" s="1"/>
  <c r="P7" i="16"/>
  <c r="Q34" i="13" l="1"/>
  <c r="P11" i="16"/>
  <c r="I34" i="13"/>
  <c r="J24" i="13"/>
  <c r="H14" i="9"/>
  <c r="P15" i="13"/>
  <c r="P10" i="9"/>
  <c r="Q13" i="9"/>
  <c r="P13" i="9"/>
  <c r="J21" i="7"/>
  <c r="L21" i="7"/>
  <c r="L24" i="13"/>
  <c r="H21" i="7"/>
  <c r="F14" i="9"/>
  <c r="F21" i="7"/>
  <c r="Q15" i="13"/>
  <c r="P24" i="13"/>
  <c r="P34" i="13" l="1"/>
  <c r="P14" i="9"/>
  <c r="Q19" i="7"/>
  <c r="Q21" i="7" s="1"/>
  <c r="M13" i="7"/>
  <c r="M10" i="9" s="1"/>
  <c r="Q10" i="9" s="1"/>
  <c r="M19" i="7"/>
  <c r="M14" i="9" s="1"/>
  <c r="Q14" i="9" s="1"/>
  <c r="M21" i="7" l="1"/>
  <c r="M24" i="13"/>
  <c r="Q24" i="13" l="1"/>
  <c r="N42" i="13"/>
  <c r="N7" i="16"/>
  <c r="N11" i="16" s="1"/>
  <c r="N34" i="13" s="1"/>
</calcChain>
</file>

<file path=xl/sharedStrings.xml><?xml version="1.0" encoding="utf-8"?>
<sst xmlns="http://schemas.openxmlformats.org/spreadsheetml/2006/main" count="229" uniqueCount="126">
  <si>
    <t xml:space="preserve">Revenue </t>
  </si>
  <si>
    <t xml:space="preserve">Adjusted EBITDA </t>
  </si>
  <si>
    <t>Total Revenue</t>
  </si>
  <si>
    <t>Total operating expenses</t>
  </si>
  <si>
    <t>Operating income</t>
  </si>
  <si>
    <t>Add back: D&amp;A</t>
  </si>
  <si>
    <t>Add back: Impairments</t>
  </si>
  <si>
    <t>Loyalty Solutions</t>
  </si>
  <si>
    <t>Add: Distributions from equity investments</t>
  </si>
  <si>
    <t>Corporate and Other</t>
  </si>
  <si>
    <t>Operating expenses</t>
  </si>
  <si>
    <t>Operating expenses reported</t>
  </si>
  <si>
    <t>Technology</t>
  </si>
  <si>
    <t>Professional and advisory fees</t>
  </si>
  <si>
    <t>Rent and Office Costs</t>
  </si>
  <si>
    <t>Travel &amp; Employee Expenses</t>
  </si>
  <si>
    <t>Depreciation &amp; Amortization</t>
  </si>
  <si>
    <t>Other Operating Expenses</t>
  </si>
  <si>
    <t>Impairment</t>
  </si>
  <si>
    <t>Total Operating Expenses</t>
  </si>
  <si>
    <t>For further information, please contact:</t>
  </si>
  <si>
    <t>Tom Tran</t>
  </si>
  <si>
    <t>Director, Investor Relations</t>
  </si>
  <si>
    <t>(647) 329-5128</t>
  </si>
  <si>
    <t>Table of Contents</t>
  </si>
  <si>
    <r>
      <rPr>
        <b/>
        <sz val="18"/>
        <color rgb="FF000000"/>
        <rFont val="Arial"/>
        <family val="2"/>
      </rPr>
      <t>Page</t>
    </r>
  </si>
  <si>
    <t>3</t>
  </si>
  <si>
    <t>4</t>
  </si>
  <si>
    <t>5</t>
  </si>
  <si>
    <t>6</t>
  </si>
  <si>
    <t>Q1</t>
  </si>
  <si>
    <t>Q2</t>
  </si>
  <si>
    <t>Q3</t>
  </si>
  <si>
    <t>Q4</t>
  </si>
  <si>
    <t>FY</t>
  </si>
  <si>
    <t>Operating income (loss)</t>
  </si>
  <si>
    <t xml:space="preserve">Weighted average number of common shares </t>
  </si>
  <si>
    <t xml:space="preserve">Period end number of common shares </t>
  </si>
  <si>
    <t>Period end number of preferred shares - Total</t>
  </si>
  <si>
    <t>Number of preferred shares - Series 1</t>
  </si>
  <si>
    <t>Number of preferred shares - Series 2</t>
  </si>
  <si>
    <t>Number of preferred shares - Series 3</t>
  </si>
  <si>
    <t>CAPITAL STRUCTURE (in million number of shares)</t>
  </si>
  <si>
    <t>Notes to Users</t>
  </si>
  <si>
    <t>(Unaudited)</t>
  </si>
  <si>
    <t>tom.tran@aimia.com</t>
  </si>
  <si>
    <t>https://corp.aimia.com/investors/</t>
  </si>
  <si>
    <t>2</t>
  </si>
  <si>
    <t xml:space="preserve">CONSOLIDATED ADJUSTED EBITDA </t>
  </si>
  <si>
    <t xml:space="preserve">CONSOLIDATED FCF BEFORE DIVIDENDS PAID </t>
  </si>
  <si>
    <t xml:space="preserve">CONSOLIDATED OPERATING EXPENSES </t>
  </si>
  <si>
    <t>(Millions of Canadian dollars)</t>
  </si>
  <si>
    <t xml:space="preserve">LOYALTY SOLUTIONS ADJUSTED EBITDA </t>
  </si>
  <si>
    <t>LOYALTY SOLUTIONS OPERATING EXPENSES</t>
  </si>
  <si>
    <t>CORPORATE &amp; OTHER OPERATING EXPENSES</t>
  </si>
  <si>
    <r>
      <t>(Millions of Canadian dollars)</t>
    </r>
    <r>
      <rPr>
        <b/>
        <vertAlign val="superscript"/>
        <sz val="14"/>
        <color theme="0"/>
        <rFont val="Arial"/>
        <family val="2"/>
      </rPr>
      <t xml:space="preserve"> </t>
    </r>
  </si>
  <si>
    <t>Total revenue</t>
  </si>
  <si>
    <t>Adjustments:</t>
  </si>
  <si>
    <t>Share-based compensation and other performance awards</t>
  </si>
  <si>
    <t>Income taxes paid, net</t>
  </si>
  <si>
    <t>Net cash interest received (paid)</t>
  </si>
  <si>
    <t>Change in operating assets and liabilities and other</t>
  </si>
  <si>
    <t>Dividends paid to equity holders of the Corporation</t>
  </si>
  <si>
    <t xml:space="preserve">Capital expenditures </t>
  </si>
  <si>
    <t xml:space="preserve">Principal elements of lease payments </t>
  </si>
  <si>
    <t>Add back: Impairment charges</t>
  </si>
  <si>
    <t>Add back: Depreciation and amortization</t>
  </si>
  <si>
    <t>Add: Distributions from equity-accounted investments</t>
  </si>
  <si>
    <t>Compensation &amp; Benefits</t>
  </si>
  <si>
    <t xml:space="preserve">LOYALTY SOLUTIONS SEGMENT RESULTS </t>
  </si>
  <si>
    <t xml:space="preserve">FCF before Dividends Paid </t>
  </si>
  <si>
    <t>Distributions from equity-accounted investments</t>
  </si>
  <si>
    <t>of which: Distributions from PLM</t>
  </si>
  <si>
    <t>of which: Distributions from Kantar</t>
  </si>
  <si>
    <t>(Millions of Canadian dollars, except otherwise noted)</t>
  </si>
  <si>
    <t>*This presentation contains both IFRS and non-GAAP financial measures. Non-GAAP financial measures are defined and reconciled to the most comparable IFRS measures,</t>
  </si>
  <si>
    <t xml:space="preserve">if applicable, in our MD&amp;A.  See caution regarding Non-GAAP financial measures in our MD&amp;A. </t>
  </si>
  <si>
    <t>KEY FINANCIAL STATISTICS - CONTINUING OPERATIONS*</t>
  </si>
  <si>
    <t>SELECT CONSOLIDATED INFORMATION (GAAP)</t>
  </si>
  <si>
    <t>SELECT CONSOLIDATED INFORMATION (NON-GAAP)</t>
  </si>
  <si>
    <t xml:space="preserve">REVENUE TO FREE CASH FLOW BRIDGE </t>
  </si>
  <si>
    <t>RECONCILIATION OF REVENUE TO FREE CASH FLOW - CONTINUING OPERATIONS*</t>
  </si>
  <si>
    <t>OPERATING EXPENSES BY NATURE - CONTINUING OPERATIONS</t>
  </si>
  <si>
    <t>CONSOLIDATED RESULTS</t>
  </si>
  <si>
    <t>SEGMENT FINANCIAL RESULTS*</t>
  </si>
  <si>
    <t>Key Statistics</t>
  </si>
  <si>
    <t xml:space="preserve">Reconciliation of Revenue to Free Cash Flow </t>
  </si>
  <si>
    <t>Operating expenses by nature</t>
  </si>
  <si>
    <t>Segment financial results</t>
  </si>
  <si>
    <t>7</t>
  </si>
  <si>
    <r>
      <t>Adjusted EBITDA</t>
    </r>
    <r>
      <rPr>
        <b/>
        <vertAlign val="superscript"/>
        <sz val="14"/>
        <color indexed="8"/>
        <rFont val="Arial"/>
        <family val="2"/>
      </rPr>
      <t>(*)</t>
    </r>
  </si>
  <si>
    <r>
      <t>Free Cash Flow before Dividends Paid</t>
    </r>
    <r>
      <rPr>
        <b/>
        <vertAlign val="superscript"/>
        <sz val="14"/>
        <color theme="1"/>
        <rFont val="Arial"/>
        <family val="2"/>
      </rPr>
      <t>(*)</t>
    </r>
    <r>
      <rPr>
        <b/>
        <sz val="14"/>
        <color theme="1"/>
        <rFont val="Arial"/>
        <family val="2"/>
      </rPr>
      <t xml:space="preserve"> </t>
    </r>
  </si>
  <si>
    <r>
      <t>Free Cash Flow</t>
    </r>
    <r>
      <rPr>
        <b/>
        <vertAlign val="superscript"/>
        <sz val="14"/>
        <color theme="1"/>
        <rFont val="Arial"/>
        <family val="2"/>
      </rPr>
      <t>(*)</t>
    </r>
    <r>
      <rPr>
        <b/>
        <sz val="14"/>
        <color theme="1"/>
        <rFont val="Arial"/>
        <family val="2"/>
      </rPr>
      <t xml:space="preserve"> </t>
    </r>
  </si>
  <si>
    <t>*A non-GAAP measurement. Non-GAAP financial measures are defined and reconciled to the most comparable IFRS measures,</t>
  </si>
  <si>
    <r>
      <t>Adjusted EBITDA</t>
    </r>
    <r>
      <rPr>
        <vertAlign val="superscript"/>
        <sz val="14"/>
        <color indexed="8"/>
        <rFont val="Arial"/>
        <family val="2"/>
      </rPr>
      <t>(*)</t>
    </r>
    <r>
      <rPr>
        <sz val="14"/>
        <color indexed="8"/>
        <rFont val="Arial"/>
        <family val="2"/>
      </rPr>
      <t xml:space="preserve"> </t>
    </r>
  </si>
  <si>
    <r>
      <t>FCF before Dividends Paid</t>
    </r>
    <r>
      <rPr>
        <vertAlign val="superscript"/>
        <sz val="14"/>
        <color indexed="8"/>
        <rFont val="Arial"/>
        <family val="2"/>
      </rPr>
      <t>(*)</t>
    </r>
  </si>
  <si>
    <t>CORPORATE AND OTHER RESULTS</t>
  </si>
  <si>
    <t>Severance expenses and payments</t>
  </si>
  <si>
    <t>Definition of Non-GAAP measurements</t>
  </si>
  <si>
    <t>8</t>
  </si>
  <si>
    <t>Non-GAAP definitions</t>
  </si>
  <si>
    <t>SEVERANCE EXPENSES AND PAYMENTS</t>
  </si>
  <si>
    <t>SEVERANCE EXPENSES</t>
  </si>
  <si>
    <t>Total severance expenses</t>
  </si>
  <si>
    <t>SEVERANCE PAYMENTS</t>
  </si>
  <si>
    <t>Total severance payments</t>
  </si>
  <si>
    <t>ONE-TIME ITEMS INCLUDED IN REPORTED RESULTS - CONTINUING OPERATIONS*</t>
  </si>
  <si>
    <t>Severance expenses</t>
  </si>
  <si>
    <t>Impairments</t>
  </si>
  <si>
    <t>IT decoupling expenses</t>
  </si>
  <si>
    <t>Litigation and activism expenses</t>
  </si>
  <si>
    <t xml:space="preserve">One-time items included in operating expenses: </t>
  </si>
  <si>
    <t xml:space="preserve">One-time items included in Adjusted EBITDA: </t>
  </si>
  <si>
    <t xml:space="preserve">One-time items included in FCF before Dividends Paid: </t>
  </si>
  <si>
    <t>Severance payments</t>
  </si>
  <si>
    <t>IT decoupling costs</t>
  </si>
  <si>
    <t>Air Miles Middle East payment</t>
  </si>
  <si>
    <t>One-time items in reported results</t>
  </si>
  <si>
    <t>Gain on sublease</t>
  </si>
  <si>
    <t>For the period ended March 31, 2020</t>
  </si>
  <si>
    <t>Part V.I tax on arrear preferred dividends</t>
  </si>
  <si>
    <t xml:space="preserve">Information presented in this Financial Supplemental are based on the financial results from the continuing operations of the company. 
Continuing operations of the company includes the loyalty solutions business, as well as investments in travel loyalty including the Club Premier program in Mexico, which it jointly controls with Aeroméxico through its investment in PLM, and an investment alongside Air Asia in travel technology company BIGLIFE, the owner and operator of BIG Loyalty.
For the quarter ended March 31, 2020, Aimia had one operating and reportable segment: Loyalty Solutions. The company also presents results for Corporate and Other.  
The Loyalty Solutions segment is comprised of client-facing operating businesses which includes: 
           ● Loyalty Solutions business
           ● Intelligent Shopper Solutions ("ISS") business
           ● Air Miles Middle East coalition program
           ● Aimia Kantar Joint Venture
Corporate and Other includes central costs related to public company disclosure and Board costs, executive leadership, consolidated reporting, treasury and M&amp;A, as well as distributions received from PLM.  
</t>
  </si>
  <si>
    <t>Cashflow from operating activities</t>
  </si>
  <si>
    <t>Net earnings (loss)</t>
  </si>
  <si>
    <t>Net earnings (loss) per share</t>
  </si>
  <si>
    <r>
      <t>Aimia uses the following non-GAAP financial measures which it believes provides investors and analysts with additional information to better understand results as well as assess its potential. GAAP means generally accepted accounting principles in Canada and represents International Financial Reporting Standards (“IFRS”). For a reconciliation of non-GAAP financial measures to the most comparable  GAAP measure, please refer to the section entitled “Performance Indicators (including certain non-GAAP financial measures)” in our Management Discussion &amp; Analysis on pages 10 to 14 for the three months ended March 31, 2020 which can be accessed here: https://www.aimia.com/en/investors/quarterly-reports.html. 
 </t>
    </r>
    <r>
      <rPr>
        <b/>
        <sz val="13"/>
        <color theme="1"/>
        <rFont val="Arial"/>
        <family val="2"/>
      </rPr>
      <t xml:space="preserve">
Adjusted EBITDA </t>
    </r>
    <r>
      <rPr>
        <sz val="13"/>
        <color theme="1"/>
        <rFont val="Arial"/>
        <family val="2"/>
      </rPr>
      <t xml:space="preserve"> 
Adjusted EBITDA is not a measurement based on GAAP, is not considered an alternative to net earnings in measuring profitability, does not have a standardized meaning, and is not comparable to similar measures used by other issuers. We provide a reconciliation to operating income on page 13 of the Management Discussion &amp; Analysis (MD&amp;A) for the three months ended March 31, 2020. Adjusted EBITDA is used by management to evaluate performance. Management believes Adjusted EBITDA assists investors in comparing Aimia's performance on a consistent basis excluding depreciation and amortization and impairment charges related to non-financial assets, which are non-cash in nature and can vary significantly depending on accounting methods as well as non-operating factors such as historical cost. Management believes that the inclusion of distributions and dividends received or receivable from equity-accounted investments in Adjusted EBITDA assists investors by adding a performance indicator representative of earnings from equity-accounted investments accessible to the Corporation. Unless otherwise noted, Adjusted EBITDA for the current and comparable periods exclude the results of discontinued operations. 
Adjusted EBITDA is operating income adjusted to exclude depreciation, amortization and impairment charges related to non-financial assets. Adjusted EBITDA also includes distributions and dividends received or receivable from equity-accounted investments. Adjusted EBITDA should not be used as an exclusive measure of cash flow because it does not account for the impact of working capital growth, capital expenditures, debt repayments and other sources and uses of cash, which are disclosed in the statements of cash flows. 
</t>
    </r>
    <r>
      <rPr>
        <b/>
        <sz val="13"/>
        <color theme="1"/>
        <rFont val="Arial"/>
        <family val="2"/>
      </rPr>
      <t xml:space="preserve">Free Cash Flow, Free Cash Flow before Dividends Paid and Free Cash Flow before Dividends paid per Common Share 
</t>
    </r>
    <r>
      <rPr>
        <sz val="13"/>
        <color theme="1"/>
        <rFont val="Arial"/>
        <family val="2"/>
      </rPr>
      <t xml:space="preserve">Free Cash Flow and Free Cash Flow before Dividends Paid are non-GAAP measures, do not have a standardized meaning, and are not comparable to similar measures used by other issuers. They are used in order to provide a consistent and comparable measurement of cash generated from operations and used as indicators of financial strength and performance.  Free Cash Flow is defined as cash flows from operating activities, as reported in accordance with GAAP, less adjustments for (all as reported in accordance with GAAP): (a) total capital expenditures; (b) principal elements of lease payments; and (c) dividends paid. 
Free Cash Flow before Dividends Paid is defined as cash flows from operating activities as reported in accordance with GAAP, less capital expenditures as reported in accordance with GAAP and principal elements of lease payments. 
Free Cash Flow before Dividends Paid per Common Share is a measurement of cash flow generated from operations on a per share basis. It is calculated as follows: Free Cash Flow before Dividends Paid minus dividends paid on preferred shares and non-controlling interests over the weighted average number of common shares outstanding.  
</t>
    </r>
    <r>
      <rPr>
        <b/>
        <sz val="13"/>
        <color theme="1"/>
        <rFont val="Arial"/>
        <family val="2"/>
      </rPr>
      <t xml:space="preserve">
Reconciliation to GAAP 
</t>
    </r>
    <r>
      <rPr>
        <sz val="13"/>
        <color theme="1"/>
        <rFont val="Arial"/>
        <family val="2"/>
      </rPr>
      <t xml:space="preserve">For a reconciliation of the above Non-GAAP financial measures to GAAP, please refer to pages 11 to 14 of the MD&amp;A for the three months ended March 31,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</si>
</sst>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0.0"/>
    <numFmt numFmtId="165" formatCode="_(* #,##0_);_(* \(#,##0\);_(* &quot;-&quot;??_);_(@_)"/>
    <numFmt numFmtId="166" formatCode="_(* #,##0.0_);_(* \(#,##0.0\);_(* &quot;-&quot;_);_(@_)"/>
    <numFmt numFmtId="167" formatCode="0.0%;\(0.0\)%"/>
    <numFmt numFmtId="168" formatCode="_(* #,##0.0_);_(* \(#,##0.0\);_(* &quot;-&quot;??_);_(@_)"/>
    <numFmt numFmtId="169" formatCode="_(* #,##0.0_);_(* \(#,##0.0\);_(* &quot;-&quot;?_);_(@_)"/>
    <numFmt numFmtId="170" formatCode="_(* #,##0.00_);_(* \(#,##0.00\);_(* &quot;-&quot;_);_(@_)"/>
  </numFmts>
  <fonts count="33"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rgb="FF000000"/>
      <name val="Calibri"/>
      <family val="2"/>
    </font>
    <font>
      <u/>
      <sz val="11"/>
      <color theme="10"/>
      <name val="Calibri"/>
      <family val="2"/>
      <scheme val="minor"/>
    </font>
    <font>
      <u/>
      <sz val="10"/>
      <color rgb="FF0000FF"/>
      <name val="Arial"/>
      <family val="2"/>
    </font>
    <font>
      <sz val="18"/>
      <name val="Arial"/>
      <family val="2"/>
    </font>
    <font>
      <sz val="18"/>
      <color rgb="FF000000"/>
      <name val="Arial"/>
      <family val="2"/>
    </font>
    <font>
      <sz val="14"/>
      <color indexed="8"/>
      <name val="Arial"/>
      <family val="2"/>
    </font>
    <font>
      <b/>
      <sz val="14"/>
      <color indexed="8"/>
      <name val="Arial"/>
      <family val="2"/>
    </font>
    <font>
      <b/>
      <vertAlign val="superscript"/>
      <sz val="14"/>
      <color indexed="8"/>
      <name val="Arial"/>
      <family val="2"/>
    </font>
    <font>
      <vertAlign val="superscript"/>
      <sz val="14"/>
      <color indexed="8"/>
      <name val="Arial"/>
      <family val="2"/>
    </font>
    <font>
      <b/>
      <sz val="18"/>
      <color theme="1"/>
      <name val="Arial"/>
      <family val="2"/>
    </font>
    <font>
      <sz val="11"/>
      <color theme="1"/>
      <name val="Arial"/>
      <family val="2"/>
    </font>
    <font>
      <b/>
      <sz val="20"/>
      <color rgb="FFFFFFFF"/>
      <name val="Arial"/>
      <family val="2"/>
    </font>
    <font>
      <b/>
      <sz val="24"/>
      <color rgb="FFFFFFFF"/>
      <name val="Arial"/>
      <family val="2"/>
    </font>
    <font>
      <b/>
      <sz val="18"/>
      <name val="Arial"/>
      <family val="2"/>
    </font>
    <font>
      <b/>
      <sz val="18"/>
      <color rgb="FF000000"/>
      <name val="Arial"/>
      <family val="2"/>
    </font>
    <font>
      <sz val="18"/>
      <color theme="1"/>
      <name val="Arial"/>
      <family val="2"/>
    </font>
    <font>
      <b/>
      <u/>
      <sz val="18"/>
      <name val="Arial"/>
      <family val="2"/>
    </font>
    <font>
      <u/>
      <sz val="18"/>
      <color theme="10"/>
      <name val="Arial"/>
      <family val="2"/>
    </font>
    <font>
      <sz val="14"/>
      <color theme="0"/>
      <name val="Arial"/>
      <family val="2"/>
    </font>
    <font>
      <b/>
      <sz val="14"/>
      <color theme="0"/>
      <name val="Arial"/>
      <family val="2"/>
    </font>
    <font>
      <b/>
      <vertAlign val="superscript"/>
      <sz val="14"/>
      <color theme="0"/>
      <name val="Arial"/>
      <family val="2"/>
    </font>
    <font>
      <sz val="14"/>
      <color theme="1"/>
      <name val="Arial"/>
      <family val="2"/>
    </font>
    <font>
      <b/>
      <sz val="14"/>
      <color theme="1"/>
      <name val="Arial"/>
      <family val="2"/>
    </font>
    <font>
      <b/>
      <u/>
      <sz val="18"/>
      <color rgb="FF8C4799"/>
      <name val="Arial"/>
      <family val="2"/>
    </font>
    <font>
      <b/>
      <vertAlign val="superscript"/>
      <sz val="14"/>
      <color theme="1"/>
      <name val="Arial"/>
      <family val="2"/>
    </font>
    <font>
      <vertAlign val="superscript"/>
      <sz val="14"/>
      <color theme="1"/>
      <name val="Arial"/>
      <family val="2"/>
    </font>
    <font>
      <sz val="13"/>
      <color theme="1"/>
      <name val="Arial"/>
      <family val="2"/>
    </font>
    <font>
      <b/>
      <sz val="13"/>
      <color theme="1"/>
      <name val="Arial"/>
      <family val="2"/>
    </font>
    <font>
      <u/>
      <sz val="14"/>
      <color indexed="8"/>
      <name val="Arial"/>
      <family val="2"/>
    </font>
  </fonts>
  <fills count="4">
    <fill>
      <patternFill patternType="none"/>
    </fill>
    <fill>
      <patternFill patternType="gray125"/>
    </fill>
    <fill>
      <patternFill patternType="solid">
        <fgColor rgb="FF8C4799"/>
        <bgColor indexed="64"/>
      </patternFill>
    </fill>
    <fill>
      <patternFill patternType="solid">
        <fgColor rgb="FF8C4799"/>
        <bgColor rgb="FF000000"/>
      </patternFill>
    </fill>
  </fills>
  <borders count="11">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23">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9" fontId="3"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43" fontId="1"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43" fontId="4" fillId="0" borderId="0" applyFont="0" applyFill="0" applyBorder="0" applyAlignment="0" applyProtection="0"/>
    <xf numFmtId="0" fontId="4" fillId="0" borderId="0"/>
    <xf numFmtId="0" fontId="4" fillId="0" borderId="0"/>
    <xf numFmtId="0" fontId="5" fillId="0" borderId="0" applyNumberFormat="0" applyFill="0" applyBorder="0" applyAlignment="0" applyProtection="0"/>
    <xf numFmtId="0" fontId="3" fillId="0" borderId="0"/>
    <xf numFmtId="0" fontId="6" fillId="0" borderId="0"/>
  </cellStyleXfs>
  <cellXfs count="263">
    <xf numFmtId="0" fontId="0" fillId="0" borderId="0" xfId="0"/>
    <xf numFmtId="0" fontId="3" fillId="0" borderId="0" xfId="0" applyFont="1" applyBorder="1" applyAlignment="1"/>
    <xf numFmtId="0" fontId="3" fillId="0" borderId="4" xfId="0" applyFont="1" applyBorder="1" applyAlignment="1"/>
    <xf numFmtId="0" fontId="7" fillId="2" borderId="0" xfId="21" applyFont="1" applyFill="1" applyBorder="1" applyAlignment="1" applyProtection="1">
      <protection locked="0"/>
    </xf>
    <xf numFmtId="0" fontId="7" fillId="2" borderId="0" xfId="21" applyFont="1" applyFill="1" applyBorder="1" applyAlignment="1" applyProtection="1">
      <alignment horizontal="right"/>
      <protection locked="0"/>
    </xf>
    <xf numFmtId="49" fontId="7" fillId="2" borderId="0" xfId="21" applyNumberFormat="1" applyFont="1" applyFill="1" applyBorder="1" applyAlignment="1" applyProtection="1">
      <alignment horizontal="center"/>
      <protection locked="0"/>
    </xf>
    <xf numFmtId="0" fontId="14" fillId="0" borderId="0" xfId="0" applyFont="1"/>
    <xf numFmtId="0" fontId="15" fillId="2" borderId="0" xfId="21" applyFont="1" applyFill="1" applyBorder="1" applyAlignment="1" applyProtection="1">
      <protection locked="0"/>
    </xf>
    <xf numFmtId="0" fontId="16" fillId="2" borderId="0" xfId="21" applyFont="1" applyFill="1" applyBorder="1" applyAlignment="1" applyProtection="1">
      <protection locked="0"/>
    </xf>
    <xf numFmtId="0" fontId="7" fillId="2" borderId="1" xfId="21" applyFont="1" applyFill="1" applyBorder="1" applyAlignment="1" applyProtection="1">
      <protection locked="0"/>
    </xf>
    <xf numFmtId="0" fontId="7" fillId="2" borderId="1" xfId="21" applyFont="1" applyFill="1" applyBorder="1" applyAlignment="1" applyProtection="1">
      <alignment horizontal="right"/>
      <protection locked="0"/>
    </xf>
    <xf numFmtId="49" fontId="7" fillId="2" borderId="1" xfId="21" applyNumberFormat="1" applyFont="1" applyFill="1" applyBorder="1" applyAlignment="1" applyProtection="1">
      <alignment horizontal="center"/>
      <protection locked="0"/>
    </xf>
    <xf numFmtId="0" fontId="7" fillId="0" borderId="3" xfId="21" applyFont="1" applyFill="1" applyBorder="1" applyAlignment="1" applyProtection="1">
      <protection locked="0"/>
    </xf>
    <xf numFmtId="0" fontId="7" fillId="0" borderId="4" xfId="21" applyFont="1" applyFill="1" applyBorder="1" applyAlignment="1" applyProtection="1">
      <alignment horizontal="right"/>
      <protection locked="0"/>
    </xf>
    <xf numFmtId="0" fontId="7" fillId="0" borderId="4" xfId="21" applyFont="1" applyFill="1" applyBorder="1" applyAlignment="1" applyProtection="1">
      <protection locked="0"/>
    </xf>
    <xf numFmtId="49" fontId="7" fillId="0" borderId="4" xfId="21" applyNumberFormat="1" applyFont="1" applyFill="1" applyBorder="1" applyAlignment="1" applyProtection="1">
      <protection locked="0"/>
    </xf>
    <xf numFmtId="0" fontId="7" fillId="0" borderId="5" xfId="21" applyFont="1" applyFill="1" applyBorder="1" applyAlignment="1" applyProtection="1">
      <protection locked="0"/>
    </xf>
    <xf numFmtId="0" fontId="7" fillId="0" borderId="6" xfId="21" applyFont="1" applyFill="1" applyBorder="1" applyAlignment="1" applyProtection="1">
      <protection locked="0"/>
    </xf>
    <xf numFmtId="49" fontId="17" fillId="0" borderId="0" xfId="21" applyNumberFormat="1" applyFont="1" applyBorder="1" applyAlignment="1" applyProtection="1">
      <alignment horizontal="right"/>
      <protection locked="0"/>
    </xf>
    <xf numFmtId="0" fontId="7" fillId="0" borderId="0" xfId="21" applyFont="1" applyBorder="1" applyAlignment="1" applyProtection="1">
      <protection locked="0"/>
    </xf>
    <xf numFmtId="0" fontId="7" fillId="0" borderId="0" xfId="21" applyFont="1" applyFill="1" applyBorder="1" applyAlignment="1" applyProtection="1">
      <protection locked="0"/>
    </xf>
    <xf numFmtId="0" fontId="17" fillId="0" borderId="0" xfId="21" applyFont="1" applyBorder="1" applyAlignment="1" applyProtection="1">
      <alignment horizontal="right"/>
      <protection locked="0"/>
    </xf>
    <xf numFmtId="0" fontId="7" fillId="0" borderId="7" xfId="21" applyFont="1" applyBorder="1" applyAlignment="1" applyProtection="1">
      <protection locked="0"/>
    </xf>
    <xf numFmtId="0" fontId="7" fillId="0" borderId="6" xfId="21" applyFont="1" applyBorder="1" applyAlignment="1" applyProtection="1">
      <protection locked="0"/>
    </xf>
    <xf numFmtId="49" fontId="7" fillId="0" borderId="0" xfId="21" applyNumberFormat="1" applyFont="1" applyBorder="1" applyAlignment="1" applyProtection="1">
      <alignment horizontal="right"/>
      <protection locked="0"/>
    </xf>
    <xf numFmtId="0" fontId="17" fillId="0" borderId="0" xfId="21" applyFont="1" applyBorder="1" applyAlignment="1" applyProtection="1">
      <alignment horizontal="left"/>
      <protection locked="0"/>
    </xf>
    <xf numFmtId="0" fontId="7" fillId="0" borderId="0" xfId="21" applyFont="1" applyBorder="1" applyAlignment="1" applyProtection="1">
      <alignment horizontal="left"/>
      <protection locked="0"/>
    </xf>
    <xf numFmtId="0" fontId="17" fillId="0" borderId="0" xfId="21" applyFont="1" applyBorder="1" applyAlignment="1" applyProtection="1">
      <protection locked="0"/>
    </xf>
    <xf numFmtId="0" fontId="7" fillId="0" borderId="0" xfId="21" applyFont="1" applyFill="1" applyBorder="1" applyAlignment="1" applyProtection="1">
      <alignment horizontal="right"/>
      <protection locked="0"/>
    </xf>
    <xf numFmtId="0" fontId="17" fillId="0" borderId="0" xfId="21" applyFont="1" applyFill="1" applyBorder="1" applyAlignment="1" applyProtection="1">
      <protection locked="0"/>
    </xf>
    <xf numFmtId="0" fontId="8" fillId="0" borderId="0" xfId="21" applyFont="1" applyBorder="1" applyAlignment="1" applyProtection="1">
      <protection locked="0"/>
    </xf>
    <xf numFmtId="0" fontId="7" fillId="0" borderId="0" xfId="21" applyFont="1" applyBorder="1" applyAlignment="1" applyProtection="1">
      <alignment horizontal="right"/>
      <protection locked="0"/>
    </xf>
    <xf numFmtId="0" fontId="7" fillId="0" borderId="0" xfId="21" applyFont="1" applyAlignment="1" applyProtection="1">
      <protection locked="0"/>
    </xf>
    <xf numFmtId="0" fontId="7" fillId="0" borderId="0" xfId="0" applyFont="1" applyBorder="1" applyAlignment="1"/>
    <xf numFmtId="0" fontId="17" fillId="0" borderId="0" xfId="0" applyFont="1" applyBorder="1" applyAlignment="1"/>
    <xf numFmtId="0" fontId="7" fillId="0" borderId="8" xfId="21" applyFont="1" applyBorder="1" applyAlignment="1" applyProtection="1">
      <protection locked="0"/>
    </xf>
    <xf numFmtId="0" fontId="7" fillId="0" borderId="1" xfId="21" applyFont="1" applyBorder="1" applyAlignment="1" applyProtection="1">
      <alignment horizontal="right"/>
      <protection locked="0"/>
    </xf>
    <xf numFmtId="0" fontId="7" fillId="0" borderId="1" xfId="21" applyFont="1" applyBorder="1" applyAlignment="1" applyProtection="1">
      <protection locked="0"/>
    </xf>
    <xf numFmtId="49" fontId="7" fillId="0" borderId="1" xfId="21" applyNumberFormat="1" applyFont="1" applyBorder="1" applyAlignment="1" applyProtection="1">
      <alignment horizontal="right"/>
      <protection locked="0"/>
    </xf>
    <xf numFmtId="1" fontId="7" fillId="0" borderId="1" xfId="21" applyNumberFormat="1" applyFont="1" applyBorder="1" applyAlignment="1" applyProtection="1">
      <protection locked="0"/>
    </xf>
    <xf numFmtId="0" fontId="7" fillId="0" borderId="9" xfId="21" applyFont="1" applyBorder="1" applyAlignment="1" applyProtection="1">
      <protection locked="0"/>
    </xf>
    <xf numFmtId="0" fontId="19" fillId="0" borderId="0" xfId="0" applyFont="1"/>
    <xf numFmtId="0" fontId="20" fillId="0" borderId="0" xfId="21" applyFont="1" applyBorder="1" applyAlignment="1" applyProtection="1">
      <protection locked="0"/>
    </xf>
    <xf numFmtId="49" fontId="17" fillId="0" borderId="0" xfId="21" applyNumberFormat="1" applyFont="1" applyBorder="1" applyAlignment="1" applyProtection="1">
      <alignment horizontal="left"/>
      <protection locked="0"/>
    </xf>
    <xf numFmtId="0" fontId="7" fillId="2" borderId="3" xfId="21" applyFont="1" applyFill="1" applyBorder="1" applyAlignment="1" applyProtection="1">
      <protection locked="0"/>
    </xf>
    <xf numFmtId="0" fontId="7" fillId="2" borderId="4" xfId="21" applyFont="1" applyFill="1" applyBorder="1" applyAlignment="1" applyProtection="1">
      <alignment horizontal="right"/>
      <protection locked="0"/>
    </xf>
    <xf numFmtId="0" fontId="7" fillId="2" borderId="4" xfId="21" applyFont="1" applyFill="1" applyBorder="1" applyAlignment="1" applyProtection="1">
      <protection locked="0"/>
    </xf>
    <xf numFmtId="49" fontId="7" fillId="2" borderId="4" xfId="21" applyNumberFormat="1" applyFont="1" applyFill="1" applyBorder="1" applyAlignment="1" applyProtection="1">
      <alignment horizontal="center"/>
      <protection locked="0"/>
    </xf>
    <xf numFmtId="0" fontId="7" fillId="2" borderId="5" xfId="21" applyFont="1" applyFill="1" applyBorder="1" applyAlignment="1" applyProtection="1">
      <protection locked="0"/>
    </xf>
    <xf numFmtId="0" fontId="7" fillId="2" borderId="6" xfId="21" applyFont="1" applyFill="1" applyBorder="1" applyAlignment="1" applyProtection="1">
      <protection locked="0"/>
    </xf>
    <xf numFmtId="0" fontId="7" fillId="2" borderId="7" xfId="21" applyFont="1" applyFill="1" applyBorder="1" applyAlignment="1" applyProtection="1">
      <protection locked="0"/>
    </xf>
    <xf numFmtId="0" fontId="7" fillId="2" borderId="8" xfId="21" applyFont="1" applyFill="1" applyBorder="1" applyAlignment="1" applyProtection="1">
      <protection locked="0"/>
    </xf>
    <xf numFmtId="0" fontId="7" fillId="2" borderId="9" xfId="21" applyFont="1" applyFill="1" applyBorder="1" applyAlignment="1" applyProtection="1">
      <protection locked="0"/>
    </xf>
    <xf numFmtId="0" fontId="18" fillId="0" borderId="0" xfId="21" applyFont="1" applyBorder="1" applyAlignment="1" applyProtection="1">
      <protection locked="0"/>
    </xf>
    <xf numFmtId="49" fontId="8" fillId="0" borderId="0" xfId="21" applyNumberFormat="1" applyFont="1" applyBorder="1" applyAlignment="1" applyProtection="1">
      <alignment horizontal="right"/>
      <protection locked="0"/>
    </xf>
    <xf numFmtId="49" fontId="21" fillId="0" borderId="0" xfId="20" applyNumberFormat="1" applyFont="1" applyBorder="1" applyAlignment="1" applyProtection="1">
      <alignment horizontal="right"/>
      <protection locked="0"/>
    </xf>
    <xf numFmtId="0" fontId="22" fillId="2" borderId="4" xfId="4" applyFont="1" applyFill="1" applyBorder="1" applyAlignment="1" applyProtection="1">
      <alignment vertical="top"/>
    </xf>
    <xf numFmtId="0" fontId="22" fillId="2" borderId="5" xfId="4" applyFont="1" applyFill="1" applyBorder="1" applyAlignment="1" applyProtection="1">
      <alignment vertical="top"/>
    </xf>
    <xf numFmtId="0" fontId="10" fillId="0" borderId="6" xfId="4" applyFont="1" applyFill="1" applyBorder="1" applyAlignment="1" applyProtection="1"/>
    <xf numFmtId="0" fontId="10" fillId="0" borderId="0" xfId="4" applyFont="1" applyFill="1" applyBorder="1" applyAlignment="1" applyProtection="1"/>
    <xf numFmtId="0" fontId="23" fillId="2" borderId="8" xfId="4" applyFont="1" applyFill="1" applyBorder="1" applyAlignment="1" applyProtection="1">
      <alignment vertical="center"/>
    </xf>
    <xf numFmtId="0" fontId="22" fillId="2" borderId="1" xfId="4" applyFont="1" applyFill="1" applyBorder="1" applyAlignment="1" applyProtection="1">
      <alignment vertical="top"/>
    </xf>
    <xf numFmtId="0" fontId="22" fillId="2" borderId="9" xfId="4" applyFont="1" applyFill="1" applyBorder="1" applyAlignment="1" applyProtection="1">
      <alignment vertical="top"/>
    </xf>
    <xf numFmtId="0" fontId="9" fillId="0" borderId="6" xfId="4" applyFont="1" applyFill="1" applyBorder="1" applyAlignment="1" applyProtection="1"/>
    <xf numFmtId="0" fontId="12" fillId="0" borderId="2" xfId="4" applyFont="1" applyBorder="1" applyAlignment="1" applyProtection="1">
      <alignment horizontal="right" vertical="top"/>
    </xf>
    <xf numFmtId="0" fontId="9" fillId="0" borderId="2" xfId="4" applyFont="1" applyBorder="1" applyAlignment="1" applyProtection="1">
      <alignment vertical="top"/>
    </xf>
    <xf numFmtId="0" fontId="9" fillId="0" borderId="2" xfId="4" applyFont="1" applyBorder="1" applyAlignment="1" applyProtection="1"/>
    <xf numFmtId="0" fontId="9" fillId="0" borderId="0" xfId="4" applyFont="1" applyFill="1" applyBorder="1" applyAlignment="1" applyProtection="1"/>
    <xf numFmtId="0" fontId="9" fillId="0" borderId="1" xfId="4" applyFont="1" applyFill="1" applyBorder="1" applyAlignment="1" applyProtection="1">
      <alignment horizontal="center"/>
    </xf>
    <xf numFmtId="0" fontId="10" fillId="0" borderId="3" xfId="4" applyFont="1" applyFill="1" applyBorder="1" applyAlignment="1" applyProtection="1">
      <alignment vertical="center"/>
    </xf>
    <xf numFmtId="0" fontId="9" fillId="0" borderId="4" xfId="4" applyFont="1" applyFill="1" applyBorder="1" applyAlignment="1" applyProtection="1">
      <alignment vertical="center"/>
    </xf>
    <xf numFmtId="0" fontId="9" fillId="0" borderId="5" xfId="4" applyFont="1" applyFill="1" applyBorder="1" applyAlignment="1" applyProtection="1">
      <alignment vertical="center"/>
    </xf>
    <xf numFmtId="0" fontId="10" fillId="0" borderId="10" xfId="4" applyFont="1" applyFill="1" applyBorder="1" applyAlignment="1" applyProtection="1"/>
    <xf numFmtId="165" fontId="10" fillId="0" borderId="3" xfId="4" applyNumberFormat="1" applyFont="1" applyFill="1" applyBorder="1" applyAlignment="1" applyProtection="1">
      <alignment horizontal="right"/>
    </xf>
    <xf numFmtId="165" fontId="10" fillId="0" borderId="4" xfId="4" applyNumberFormat="1" applyFont="1" applyFill="1" applyBorder="1" applyAlignment="1" applyProtection="1">
      <alignment horizontal="right"/>
    </xf>
    <xf numFmtId="165" fontId="9" fillId="0" borderId="10" xfId="4" applyNumberFormat="1" applyFont="1" applyFill="1" applyBorder="1" applyAlignment="1" applyProtection="1">
      <alignment horizontal="right"/>
    </xf>
    <xf numFmtId="0" fontId="12" fillId="0" borderId="6" xfId="4" applyFont="1" applyFill="1" applyBorder="1" applyAlignment="1" applyProtection="1">
      <alignment horizontal="right" vertical="center"/>
    </xf>
    <xf numFmtId="0" fontId="9" fillId="0" borderId="0" xfId="4" applyFont="1" applyFill="1" applyBorder="1" applyAlignment="1" applyProtection="1">
      <alignment vertical="center"/>
    </xf>
    <xf numFmtId="0" fontId="9" fillId="0" borderId="7" xfId="4" applyFont="1" applyFill="1" applyBorder="1" applyAlignment="1" applyProtection="1">
      <alignment vertical="center"/>
    </xf>
    <xf numFmtId="0" fontId="9" fillId="0" borderId="10" xfId="4" applyFont="1" applyFill="1" applyBorder="1" applyAlignment="1" applyProtection="1"/>
    <xf numFmtId="166" fontId="9" fillId="0" borderId="6" xfId="4" applyNumberFormat="1" applyFont="1" applyFill="1" applyBorder="1" applyAlignment="1" applyProtection="1">
      <alignment horizontal="right"/>
    </xf>
    <xf numFmtId="166" fontId="9" fillId="0" borderId="0" xfId="4" applyNumberFormat="1" applyFont="1" applyFill="1" applyBorder="1" applyAlignment="1" applyProtection="1">
      <alignment horizontal="right"/>
    </xf>
    <xf numFmtId="166" fontId="9" fillId="0" borderId="10" xfId="4" applyNumberFormat="1" applyFont="1" applyFill="1" applyBorder="1" applyAlignment="1" applyProtection="1">
      <alignment horizontal="right"/>
    </xf>
    <xf numFmtId="0" fontId="9" fillId="0" borderId="0" xfId="4" applyFont="1" applyFill="1" applyBorder="1" applyAlignment="1" applyProtection="1">
      <alignment horizontal="left" vertical="center"/>
    </xf>
    <xf numFmtId="0" fontId="9" fillId="0" borderId="0" xfId="4" applyFont="1" applyFill="1" applyAlignment="1" applyProtection="1"/>
    <xf numFmtId="0" fontId="9" fillId="0" borderId="7" xfId="4" applyFont="1" applyFill="1" applyBorder="1" applyAlignment="1" applyProtection="1"/>
    <xf numFmtId="41" fontId="9" fillId="0" borderId="10" xfId="4" applyNumberFormat="1" applyFont="1" applyFill="1" applyBorder="1" applyAlignment="1" applyProtection="1">
      <alignment horizontal="right"/>
    </xf>
    <xf numFmtId="41" fontId="9" fillId="0" borderId="6" xfId="4" applyNumberFormat="1" applyFont="1" applyFill="1" applyBorder="1" applyAlignment="1" applyProtection="1">
      <alignment horizontal="right"/>
    </xf>
    <xf numFmtId="41" fontId="9" fillId="0" borderId="0" xfId="4" applyNumberFormat="1" applyFont="1" applyFill="1" applyBorder="1" applyAlignment="1" applyProtection="1">
      <alignment horizontal="right"/>
    </xf>
    <xf numFmtId="0" fontId="9" fillId="0" borderId="7" xfId="4" applyFont="1" applyFill="1" applyBorder="1" applyAlignment="1" applyProtection="1">
      <alignment horizontal="left" vertical="center"/>
    </xf>
    <xf numFmtId="0" fontId="12" fillId="0" borderId="0" xfId="4" applyFont="1" applyFill="1" applyBorder="1" applyAlignment="1" applyProtection="1">
      <alignment horizontal="right" vertical="center"/>
    </xf>
    <xf numFmtId="0" fontId="10" fillId="0" borderId="0" xfId="4" applyFont="1" applyFill="1" applyBorder="1" applyAlignment="1" applyProtection="1">
      <alignment vertical="center"/>
    </xf>
    <xf numFmtId="0" fontId="12" fillId="0" borderId="8" xfId="4" applyFont="1" applyFill="1" applyBorder="1" applyAlignment="1" applyProtection="1">
      <alignment horizontal="right" vertical="center"/>
    </xf>
    <xf numFmtId="0" fontId="9" fillId="0" borderId="1" xfId="4" applyFont="1" applyFill="1" applyBorder="1" applyAlignment="1" applyProtection="1">
      <alignment vertical="center"/>
    </xf>
    <xf numFmtId="0" fontId="9" fillId="0" borderId="9" xfId="4" applyFont="1" applyFill="1" applyBorder="1" applyAlignment="1" applyProtection="1">
      <alignment vertical="center"/>
    </xf>
    <xf numFmtId="41" fontId="9" fillId="0" borderId="8" xfId="4" applyNumberFormat="1" applyFont="1" applyFill="1" applyBorder="1" applyAlignment="1" applyProtection="1">
      <alignment horizontal="right"/>
    </xf>
    <xf numFmtId="41" fontId="9" fillId="0" borderId="1" xfId="4" applyNumberFormat="1" applyFont="1" applyFill="1" applyBorder="1" applyAlignment="1" applyProtection="1">
      <alignment horizontal="right"/>
    </xf>
    <xf numFmtId="0" fontId="12" fillId="0" borderId="2" xfId="4" applyFont="1" applyFill="1" applyBorder="1" applyAlignment="1" applyProtection="1">
      <alignment horizontal="right" vertical="top"/>
    </xf>
    <xf numFmtId="0" fontId="9" fillId="0" borderId="2" xfId="4" applyFont="1" applyFill="1" applyBorder="1" applyAlignment="1" applyProtection="1">
      <alignment vertical="top"/>
    </xf>
    <xf numFmtId="0" fontId="9" fillId="0" borderId="0" xfId="4" applyFont="1" applyFill="1" applyBorder="1" applyAlignment="1" applyProtection="1">
      <alignment horizontal="right"/>
    </xf>
    <xf numFmtId="0" fontId="11" fillId="0" borderId="6" xfId="4" applyFont="1" applyFill="1" applyBorder="1" applyAlignment="1" applyProtection="1">
      <alignment horizontal="right" vertical="center"/>
    </xf>
    <xf numFmtId="0" fontId="9" fillId="0" borderId="1" xfId="4" applyFont="1" applyFill="1" applyBorder="1" applyAlignment="1" applyProtection="1">
      <alignment horizontal="left" vertical="center"/>
    </xf>
    <xf numFmtId="0" fontId="9" fillId="0" borderId="9" xfId="4" applyFont="1" applyFill="1" applyBorder="1" applyAlignment="1" applyProtection="1">
      <alignment horizontal="left" vertical="center"/>
    </xf>
    <xf numFmtId="0" fontId="23" fillId="2" borderId="3" xfId="4" applyFont="1" applyFill="1" applyBorder="1" applyAlignment="1" applyProtection="1">
      <alignment vertical="top"/>
    </xf>
    <xf numFmtId="0" fontId="25" fillId="0" borderId="0" xfId="0" applyFont="1"/>
    <xf numFmtId="0" fontId="26" fillId="0" borderId="0" xfId="0" applyFont="1"/>
    <xf numFmtId="0" fontId="25" fillId="0" borderId="0" xfId="0" applyFont="1" applyBorder="1"/>
    <xf numFmtId="0" fontId="25" fillId="0" borderId="0" xfId="0" applyFont="1" applyAlignment="1">
      <alignment horizontal="center"/>
    </xf>
    <xf numFmtId="0" fontId="10" fillId="0" borderId="0" xfId="4" applyFont="1" applyFill="1" applyBorder="1" applyAlignment="1" applyProtection="1">
      <alignment horizontal="right"/>
    </xf>
    <xf numFmtId="0" fontId="9" fillId="0" borderId="0" xfId="4" applyFont="1" applyBorder="1" applyAlignment="1" applyProtection="1">
      <alignment vertical="top"/>
    </xf>
    <xf numFmtId="165" fontId="10" fillId="0" borderId="5" xfId="4" applyNumberFormat="1" applyFont="1" applyFill="1" applyBorder="1" applyAlignment="1" applyProtection="1">
      <alignment horizontal="right"/>
    </xf>
    <xf numFmtId="166" fontId="9" fillId="0" borderId="7" xfId="4" applyNumberFormat="1" applyFont="1" applyFill="1" applyBorder="1" applyAlignment="1" applyProtection="1">
      <alignment horizontal="right"/>
    </xf>
    <xf numFmtId="41" fontId="9" fillId="0" borderId="9" xfId="4" applyNumberFormat="1" applyFont="1" applyFill="1" applyBorder="1" applyAlignment="1" applyProtection="1">
      <alignment horizontal="right"/>
    </xf>
    <xf numFmtId="165" fontId="10" fillId="0" borderId="3" xfId="4" applyNumberFormat="1" applyFont="1" applyFill="1" applyBorder="1" applyAlignment="1" applyProtection="1">
      <alignment horizontal="center"/>
    </xf>
    <xf numFmtId="165" fontId="10" fillId="0" borderId="5" xfId="4" applyNumberFormat="1" applyFont="1" applyFill="1" applyBorder="1" applyAlignment="1" applyProtection="1">
      <alignment horizontal="center"/>
    </xf>
    <xf numFmtId="167" fontId="9" fillId="0" borderId="8" xfId="4" applyNumberFormat="1" applyFont="1" applyFill="1" applyBorder="1" applyAlignment="1" applyProtection="1">
      <alignment horizontal="center"/>
    </xf>
    <xf numFmtId="167" fontId="9" fillId="0" borderId="9" xfId="4" applyNumberFormat="1" applyFont="1" applyFill="1" applyBorder="1" applyAlignment="1" applyProtection="1">
      <alignment horizontal="center"/>
    </xf>
    <xf numFmtId="0" fontId="12" fillId="0" borderId="0" xfId="4" applyFont="1" applyFill="1" applyBorder="1" applyAlignment="1" applyProtection="1">
      <alignment horizontal="right" vertical="top"/>
    </xf>
    <xf numFmtId="0" fontId="9" fillId="0" borderId="0" xfId="4" applyFont="1" applyFill="1" applyBorder="1" applyAlignment="1" applyProtection="1">
      <alignment vertical="top"/>
    </xf>
    <xf numFmtId="0" fontId="10" fillId="0" borderId="1" xfId="4" applyFont="1" applyFill="1" applyBorder="1" applyAlignment="1" applyProtection="1">
      <alignment vertical="center"/>
    </xf>
    <xf numFmtId="0" fontId="10" fillId="0" borderId="6" xfId="4" applyFont="1" applyFill="1" applyBorder="1" applyAlignment="1" applyProtection="1">
      <alignment vertical="center"/>
    </xf>
    <xf numFmtId="0" fontId="10" fillId="0" borderId="0" xfId="4" applyFont="1" applyFill="1" applyBorder="1" applyAlignment="1" applyProtection="1">
      <alignment horizontal="left" vertical="center"/>
    </xf>
    <xf numFmtId="0" fontId="10" fillId="0" borderId="7" xfId="4" applyFont="1" applyFill="1" applyBorder="1" applyAlignment="1" applyProtection="1">
      <alignment horizontal="left" vertical="center"/>
    </xf>
    <xf numFmtId="166" fontId="10" fillId="0" borderId="6" xfId="4" applyNumberFormat="1" applyFont="1" applyFill="1" applyBorder="1" applyAlignment="1" applyProtection="1">
      <alignment horizontal="right"/>
    </xf>
    <xf numFmtId="166" fontId="10" fillId="0" borderId="0" xfId="4" applyNumberFormat="1" applyFont="1" applyFill="1" applyBorder="1" applyAlignment="1" applyProtection="1">
      <alignment horizontal="right"/>
    </xf>
    <xf numFmtId="166" fontId="10" fillId="0" borderId="7" xfId="4" applyNumberFormat="1" applyFont="1" applyFill="1" applyBorder="1" applyAlignment="1" applyProtection="1">
      <alignment horizontal="right"/>
    </xf>
    <xf numFmtId="41" fontId="10" fillId="0" borderId="10" xfId="4" applyNumberFormat="1" applyFont="1" applyFill="1" applyBorder="1" applyAlignment="1" applyProtection="1">
      <alignment horizontal="right"/>
    </xf>
    <xf numFmtId="49" fontId="17" fillId="0" borderId="0" xfId="21" applyNumberFormat="1" applyFont="1" applyBorder="1" applyAlignment="1" applyProtection="1">
      <alignment vertical="top"/>
      <protection locked="0"/>
    </xf>
    <xf numFmtId="49" fontId="17" fillId="0" borderId="7" xfId="21" applyNumberFormat="1" applyFont="1" applyBorder="1" applyAlignment="1" applyProtection="1">
      <alignment vertical="top"/>
      <protection locked="0"/>
    </xf>
    <xf numFmtId="0" fontId="27" fillId="0" borderId="0" xfId="20" applyFont="1"/>
    <xf numFmtId="0" fontId="13" fillId="0" borderId="0" xfId="20" applyFont="1" applyBorder="1"/>
    <xf numFmtId="0" fontId="18" fillId="0" borderId="0" xfId="21" applyFont="1" applyBorder="1" applyAlignment="1" applyProtection="1">
      <alignment horizontal="left"/>
      <protection locked="0"/>
    </xf>
    <xf numFmtId="0" fontId="10" fillId="0" borderId="7" xfId="4" applyFont="1" applyFill="1" applyBorder="1" applyAlignment="1" applyProtection="1">
      <alignment vertical="center"/>
    </xf>
    <xf numFmtId="166" fontId="9" fillId="0" borderId="8" xfId="4" applyNumberFormat="1" applyFont="1" applyFill="1" applyBorder="1" applyAlignment="1" applyProtection="1">
      <alignment horizontal="right"/>
    </xf>
    <xf numFmtId="166" fontId="9" fillId="0" borderId="1" xfId="4" applyNumberFormat="1" applyFont="1" applyFill="1" applyBorder="1" applyAlignment="1" applyProtection="1">
      <alignment horizontal="right"/>
    </xf>
    <xf numFmtId="0" fontId="25" fillId="0" borderId="0" xfId="0" applyFont="1" applyAlignment="1">
      <alignment vertical="center"/>
    </xf>
    <xf numFmtId="166" fontId="10" fillId="0" borderId="10" xfId="4" applyNumberFormat="1" applyFont="1" applyFill="1" applyBorder="1" applyAlignment="1" applyProtection="1">
      <alignment horizontal="right"/>
    </xf>
    <xf numFmtId="0" fontId="9" fillId="0" borderId="4" xfId="4" applyFont="1" applyFill="1" applyBorder="1" applyAlignment="1" applyProtection="1">
      <alignment horizontal="left" vertical="center"/>
    </xf>
    <xf numFmtId="0" fontId="9" fillId="0" borderId="5" xfId="4" applyFont="1" applyFill="1" applyBorder="1" applyAlignment="1" applyProtection="1">
      <alignment horizontal="left" vertical="center"/>
    </xf>
    <xf numFmtId="0" fontId="10" fillId="0" borderId="0" xfId="4" applyFont="1" applyFill="1" applyAlignment="1" applyProtection="1"/>
    <xf numFmtId="0" fontId="10" fillId="0" borderId="7" xfId="4" applyFont="1" applyFill="1" applyBorder="1" applyAlignment="1" applyProtection="1"/>
    <xf numFmtId="165" fontId="9" fillId="0" borderId="0" xfId="4" applyNumberFormat="1" applyFont="1" applyFill="1" applyBorder="1" applyAlignment="1" applyProtection="1">
      <alignment horizontal="right"/>
    </xf>
    <xf numFmtId="168" fontId="10" fillId="0" borderId="3" xfId="4" applyNumberFormat="1" applyFont="1" applyFill="1" applyBorder="1" applyAlignment="1" applyProtection="1">
      <alignment horizontal="right"/>
    </xf>
    <xf numFmtId="168" fontId="10" fillId="0" borderId="4" xfId="4" applyNumberFormat="1" applyFont="1" applyFill="1" applyBorder="1" applyAlignment="1" applyProtection="1">
      <alignment horizontal="right"/>
    </xf>
    <xf numFmtId="168" fontId="10" fillId="0" borderId="5" xfId="4" applyNumberFormat="1" applyFont="1" applyFill="1" applyBorder="1" applyAlignment="1" applyProtection="1">
      <alignment horizontal="right"/>
    </xf>
    <xf numFmtId="168" fontId="9" fillId="0" borderId="0" xfId="4" applyNumberFormat="1" applyFont="1" applyFill="1" applyBorder="1" applyAlignment="1" applyProtection="1">
      <alignment horizontal="right"/>
    </xf>
    <xf numFmtId="168" fontId="10" fillId="0" borderId="6" xfId="4" applyNumberFormat="1" applyFont="1" applyFill="1" applyBorder="1" applyAlignment="1" applyProtection="1">
      <alignment horizontal="right"/>
    </xf>
    <xf numFmtId="168" fontId="10" fillId="0" borderId="0" xfId="4" applyNumberFormat="1" applyFont="1" applyFill="1" applyBorder="1" applyAlignment="1" applyProtection="1">
      <alignment horizontal="right"/>
    </xf>
    <xf numFmtId="168" fontId="10" fillId="0" borderId="7" xfId="4" applyNumberFormat="1" applyFont="1" applyFill="1" applyBorder="1" applyAlignment="1" applyProtection="1">
      <alignment horizontal="right"/>
    </xf>
    <xf numFmtId="168" fontId="9" fillId="0" borderId="8" xfId="4" applyNumberFormat="1" applyFont="1" applyFill="1" applyBorder="1" applyAlignment="1" applyProtection="1">
      <alignment horizontal="right"/>
    </xf>
    <xf numFmtId="168" fontId="9" fillId="0" borderId="1" xfId="4" applyNumberFormat="1" applyFont="1" applyFill="1" applyBorder="1" applyAlignment="1" applyProtection="1">
      <alignment horizontal="right"/>
    </xf>
    <xf numFmtId="168" fontId="26" fillId="0" borderId="6" xfId="4" applyNumberFormat="1" applyFont="1" applyFill="1" applyBorder="1" applyAlignment="1" applyProtection="1">
      <alignment horizontal="right"/>
    </xf>
    <xf numFmtId="166" fontId="25" fillId="0" borderId="7" xfId="4" applyNumberFormat="1" applyFont="1" applyFill="1" applyBorder="1" applyAlignment="1" applyProtection="1">
      <alignment horizontal="right"/>
    </xf>
    <xf numFmtId="166" fontId="25" fillId="0" borderId="10" xfId="4" applyNumberFormat="1" applyFont="1" applyFill="1" applyBorder="1" applyAlignment="1" applyProtection="1">
      <alignment horizontal="right"/>
    </xf>
    <xf numFmtId="41" fontId="25" fillId="0" borderId="10" xfId="4" applyNumberFormat="1" applyFont="1" applyFill="1" applyBorder="1" applyAlignment="1" applyProtection="1">
      <alignment horizontal="right"/>
    </xf>
    <xf numFmtId="166" fontId="26" fillId="0" borderId="0" xfId="4" applyNumberFormat="1" applyFont="1" applyFill="1" applyBorder="1" applyAlignment="1" applyProtection="1">
      <alignment horizontal="right"/>
    </xf>
    <xf numFmtId="41" fontId="26" fillId="0" borderId="10" xfId="4" applyNumberFormat="1" applyFont="1" applyFill="1" applyBorder="1" applyAlignment="1" applyProtection="1">
      <alignment horizontal="right"/>
    </xf>
    <xf numFmtId="166" fontId="25" fillId="0" borderId="0" xfId="4" applyNumberFormat="1" applyFont="1" applyFill="1" applyBorder="1" applyAlignment="1" applyProtection="1">
      <alignment horizontal="right"/>
    </xf>
    <xf numFmtId="166" fontId="26" fillId="0" borderId="6" xfId="4" applyNumberFormat="1" applyFont="1" applyFill="1" applyBorder="1" applyAlignment="1" applyProtection="1">
      <alignment horizontal="right"/>
    </xf>
    <xf numFmtId="166" fontId="26" fillId="0" borderId="10" xfId="4" applyNumberFormat="1" applyFont="1" applyFill="1" applyBorder="1" applyAlignment="1" applyProtection="1">
      <alignment horizontal="right"/>
    </xf>
    <xf numFmtId="166" fontId="25" fillId="0" borderId="6" xfId="4" applyNumberFormat="1" applyFont="1" applyFill="1" applyBorder="1" applyAlignment="1" applyProtection="1">
      <alignment horizontal="right"/>
    </xf>
    <xf numFmtId="166" fontId="26" fillId="0" borderId="7" xfId="4" applyNumberFormat="1" applyFont="1" applyFill="1" applyBorder="1" applyAlignment="1" applyProtection="1">
      <alignment horizontal="right"/>
    </xf>
    <xf numFmtId="166" fontId="25" fillId="0" borderId="8" xfId="4" applyNumberFormat="1" applyFont="1" applyFill="1" applyBorder="1" applyAlignment="1" applyProtection="1">
      <alignment horizontal="right"/>
    </xf>
    <xf numFmtId="166" fontId="25" fillId="0" borderId="1" xfId="4" applyNumberFormat="1" applyFont="1" applyFill="1" applyBorder="1" applyAlignment="1" applyProtection="1">
      <alignment horizontal="right"/>
    </xf>
    <xf numFmtId="41" fontId="25" fillId="0" borderId="9" xfId="4" applyNumberFormat="1" applyFont="1" applyFill="1" applyBorder="1" applyAlignment="1" applyProtection="1">
      <alignment horizontal="right"/>
    </xf>
    <xf numFmtId="41" fontId="25" fillId="0" borderId="0" xfId="4" applyNumberFormat="1" applyFont="1" applyFill="1" applyBorder="1" applyAlignment="1" applyProtection="1">
      <alignment horizontal="right"/>
    </xf>
    <xf numFmtId="166" fontId="25" fillId="0" borderId="3" xfId="4" applyNumberFormat="1" applyFont="1" applyFill="1" applyBorder="1" applyAlignment="1" applyProtection="1">
      <alignment horizontal="right"/>
    </xf>
    <xf numFmtId="166" fontId="25" fillId="0" borderId="4" xfId="4" applyNumberFormat="1" applyFont="1" applyFill="1" applyBorder="1" applyAlignment="1" applyProtection="1">
      <alignment horizontal="right"/>
    </xf>
    <xf numFmtId="41" fontId="25" fillId="0" borderId="5" xfId="4" applyNumberFormat="1" applyFont="1" applyFill="1" applyBorder="1" applyAlignment="1" applyProtection="1">
      <alignment horizontal="right"/>
    </xf>
    <xf numFmtId="166" fontId="25" fillId="0" borderId="9" xfId="4" applyNumberFormat="1" applyFont="1" applyFill="1" applyBorder="1" applyAlignment="1" applyProtection="1">
      <alignment horizontal="right"/>
    </xf>
    <xf numFmtId="165" fontId="26" fillId="0" borderId="5" xfId="4" applyNumberFormat="1" applyFont="1" applyFill="1" applyBorder="1" applyAlignment="1" applyProtection="1">
      <alignment horizontal="right"/>
    </xf>
    <xf numFmtId="0" fontId="28" fillId="0" borderId="6" xfId="4" applyFont="1" applyFill="1" applyBorder="1" applyAlignment="1" applyProtection="1">
      <alignment horizontal="right" vertical="center"/>
    </xf>
    <xf numFmtId="0" fontId="26" fillId="0" borderId="0" xfId="4" applyFont="1" applyFill="1" applyBorder="1" applyAlignment="1" applyProtection="1">
      <alignment vertical="center"/>
    </xf>
    <xf numFmtId="0" fontId="26" fillId="0" borderId="7" xfId="4" applyFont="1" applyFill="1" applyBorder="1" applyAlignment="1" applyProtection="1">
      <alignment vertical="center"/>
    </xf>
    <xf numFmtId="0" fontId="26" fillId="0" borderId="0" xfId="4" applyFont="1" applyFill="1" applyBorder="1" applyAlignment="1" applyProtection="1"/>
    <xf numFmtId="168" fontId="26" fillId="0" borderId="0" xfId="4" applyNumberFormat="1" applyFont="1" applyFill="1" applyBorder="1" applyAlignment="1" applyProtection="1">
      <alignment horizontal="right"/>
    </xf>
    <xf numFmtId="168" fontId="26" fillId="0" borderId="7" xfId="4" applyNumberFormat="1" applyFont="1" applyFill="1" applyBorder="1" applyAlignment="1" applyProtection="1">
      <alignment horizontal="right"/>
    </xf>
    <xf numFmtId="0" fontId="29" fillId="0" borderId="6" xfId="4" applyFont="1" applyFill="1" applyBorder="1" applyAlignment="1" applyProtection="1">
      <alignment horizontal="right" vertical="center"/>
    </xf>
    <xf numFmtId="0" fontId="25" fillId="0" borderId="0" xfId="4" applyFont="1" applyFill="1" applyBorder="1" applyAlignment="1" applyProtection="1"/>
    <xf numFmtId="0" fontId="25" fillId="0" borderId="7" xfId="4" applyFont="1" applyFill="1" applyBorder="1" applyAlignment="1" applyProtection="1"/>
    <xf numFmtId="168" fontId="25" fillId="0" borderId="6" xfId="4" applyNumberFormat="1" applyFont="1" applyFill="1" applyBorder="1" applyAlignment="1" applyProtection="1">
      <alignment horizontal="right"/>
    </xf>
    <xf numFmtId="168" fontId="25" fillId="0" borderId="0" xfId="4" applyNumberFormat="1" applyFont="1" applyFill="1" applyBorder="1" applyAlignment="1" applyProtection="1">
      <alignment horizontal="right"/>
    </xf>
    <xf numFmtId="168" fontId="25" fillId="0" borderId="7" xfId="4" applyNumberFormat="1" applyFont="1" applyFill="1" applyBorder="1" applyAlignment="1" applyProtection="1">
      <alignment horizontal="right"/>
    </xf>
    <xf numFmtId="0" fontId="25" fillId="0" borderId="0" xfId="4" applyFont="1" applyFill="1" applyBorder="1" applyAlignment="1" applyProtection="1">
      <alignment horizontal="left" vertical="center" indent="2"/>
    </xf>
    <xf numFmtId="0" fontId="25" fillId="0" borderId="0" xfId="4" applyFont="1" applyFill="1" applyBorder="1" applyAlignment="1" applyProtection="1">
      <alignment vertical="center"/>
    </xf>
    <xf numFmtId="0" fontId="25" fillId="0" borderId="7" xfId="4" applyFont="1" applyFill="1" applyBorder="1" applyAlignment="1" applyProtection="1">
      <alignment vertical="center"/>
    </xf>
    <xf numFmtId="0" fontId="9" fillId="0" borderId="0" xfId="4" applyFont="1" applyFill="1" applyBorder="1" applyAlignment="1" applyProtection="1">
      <alignment horizontal="left"/>
    </xf>
    <xf numFmtId="0" fontId="9" fillId="0" borderId="0" xfId="4" applyFont="1" applyFill="1" applyBorder="1" applyAlignment="1" applyProtection="1">
      <alignment horizontal="left" vertical="center" indent="1"/>
    </xf>
    <xf numFmtId="167" fontId="9" fillId="0" borderId="0" xfId="4" applyNumberFormat="1" applyFont="1" applyFill="1" applyBorder="1" applyAlignment="1" applyProtection="1">
      <alignment horizontal="center"/>
    </xf>
    <xf numFmtId="167" fontId="9" fillId="0" borderId="1" xfId="4" applyNumberFormat="1" applyFont="1" applyFill="1" applyBorder="1" applyAlignment="1" applyProtection="1">
      <alignment horizontal="center"/>
    </xf>
    <xf numFmtId="0" fontId="25" fillId="0" borderId="0" xfId="0" applyFont="1" applyFill="1"/>
    <xf numFmtId="0" fontId="25" fillId="0" borderId="0" xfId="0" applyFont="1" applyFill="1" applyBorder="1"/>
    <xf numFmtId="0" fontId="9" fillId="0" borderId="0" xfId="4" applyFont="1" applyFill="1" applyBorder="1" applyAlignment="1" applyProtection="1">
      <alignment horizontal="left" vertical="center" indent="2"/>
    </xf>
    <xf numFmtId="0" fontId="25" fillId="0" borderId="0" xfId="4" applyFont="1" applyFill="1" applyBorder="1" applyAlignment="1" applyProtection="1">
      <alignment horizontal="left" vertical="center"/>
    </xf>
    <xf numFmtId="0" fontId="19" fillId="0" borderId="6" xfId="21" applyFont="1" applyFill="1" applyBorder="1" applyAlignment="1" applyProtection="1">
      <protection locked="0"/>
    </xf>
    <xf numFmtId="0" fontId="19" fillId="0" borderId="6" xfId="21" applyFont="1" applyBorder="1" applyAlignment="1" applyProtection="1">
      <protection locked="0"/>
    </xf>
    <xf numFmtId="49" fontId="19" fillId="0" borderId="0" xfId="21" applyNumberFormat="1" applyFont="1" applyBorder="1" applyAlignment="1" applyProtection="1">
      <alignment horizontal="right"/>
      <protection locked="0"/>
    </xf>
    <xf numFmtId="0" fontId="13" fillId="0" borderId="0" xfId="21" applyFont="1" applyBorder="1" applyAlignment="1" applyProtection="1">
      <alignment horizontal="left"/>
      <protection locked="0"/>
    </xf>
    <xf numFmtId="0" fontId="19" fillId="0" borderId="0" xfId="0" applyFont="1" applyBorder="1" applyAlignment="1"/>
    <xf numFmtId="0" fontId="19" fillId="0" borderId="0" xfId="21" applyFont="1" applyBorder="1" applyAlignment="1" applyProtection="1">
      <protection locked="0"/>
    </xf>
    <xf numFmtId="0" fontId="19" fillId="0" borderId="0" xfId="21" applyFont="1" applyFill="1" applyBorder="1" applyAlignment="1" applyProtection="1">
      <protection locked="0"/>
    </xf>
    <xf numFmtId="0" fontId="13" fillId="0" borderId="0" xfId="21" applyFont="1" applyBorder="1" applyAlignment="1" applyProtection="1">
      <protection locked="0"/>
    </xf>
    <xf numFmtId="0" fontId="19" fillId="0" borderId="7" xfId="21" applyFont="1" applyBorder="1" applyAlignment="1" applyProtection="1">
      <protection locked="0"/>
    </xf>
    <xf numFmtId="0" fontId="19" fillId="0" borderId="8" xfId="21" applyFont="1" applyBorder="1" applyAlignment="1" applyProtection="1">
      <protection locked="0"/>
    </xf>
    <xf numFmtId="0" fontId="19" fillId="0" borderId="1" xfId="21" applyFont="1" applyBorder="1" applyAlignment="1" applyProtection="1">
      <alignment horizontal="right"/>
      <protection locked="0"/>
    </xf>
    <xf numFmtId="0" fontId="19" fillId="0" borderId="1" xfId="21" applyFont="1" applyBorder="1" applyAlignment="1" applyProtection="1">
      <protection locked="0"/>
    </xf>
    <xf numFmtId="49" fontId="19" fillId="0" borderId="1" xfId="21" applyNumberFormat="1" applyFont="1" applyBorder="1" applyAlignment="1" applyProtection="1">
      <alignment horizontal="right"/>
      <protection locked="0"/>
    </xf>
    <xf numFmtId="1" fontId="19" fillId="0" borderId="1" xfId="21" applyNumberFormat="1" applyFont="1" applyBorder="1" applyAlignment="1" applyProtection="1">
      <protection locked="0"/>
    </xf>
    <xf numFmtId="0" fontId="19" fillId="0" borderId="9" xfId="21" applyFont="1" applyBorder="1" applyAlignment="1" applyProtection="1">
      <protection locked="0"/>
    </xf>
    <xf numFmtId="0" fontId="2" fillId="0" borderId="4" xfId="0" applyFont="1" applyBorder="1" applyAlignment="1"/>
    <xf numFmtId="0" fontId="26" fillId="0" borderId="0" xfId="0" applyFont="1" applyFill="1"/>
    <xf numFmtId="0" fontId="26" fillId="0" borderId="0" xfId="0" applyFont="1" applyFill="1" applyAlignment="1">
      <alignment horizontal="center"/>
    </xf>
    <xf numFmtId="0" fontId="25" fillId="0" borderId="0" xfId="0" applyFont="1" applyFill="1" applyAlignment="1">
      <alignment horizontal="center"/>
    </xf>
    <xf numFmtId="0" fontId="26" fillId="0" borderId="0" xfId="0" applyFont="1" applyFill="1" applyBorder="1"/>
    <xf numFmtId="168" fontId="25" fillId="0" borderId="0" xfId="0" applyNumberFormat="1" applyFont="1" applyFill="1"/>
    <xf numFmtId="0" fontId="25" fillId="0" borderId="1" xfId="0" applyFont="1" applyFill="1" applyBorder="1"/>
    <xf numFmtId="0" fontId="25" fillId="0" borderId="0" xfId="0" applyFont="1" applyFill="1" applyAlignment="1">
      <alignment vertical="center"/>
    </xf>
    <xf numFmtId="0" fontId="9" fillId="0" borderId="2" xfId="4" applyFont="1" applyFill="1" applyBorder="1" applyAlignment="1" applyProtection="1"/>
    <xf numFmtId="0" fontId="2" fillId="0" borderId="0" xfId="0" applyFont="1" applyBorder="1" applyAlignment="1"/>
    <xf numFmtId="0" fontId="14" fillId="0" borderId="0" xfId="0" applyFont="1" applyBorder="1"/>
    <xf numFmtId="49" fontId="30" fillId="0" borderId="0" xfId="21" applyNumberFormat="1" applyFont="1" applyBorder="1" applyAlignment="1" applyProtection="1">
      <alignment vertical="top" wrapText="1"/>
      <protection locked="0"/>
    </xf>
    <xf numFmtId="49" fontId="7" fillId="0" borderId="0" xfId="21" applyNumberFormat="1" applyFont="1" applyFill="1" applyBorder="1" applyAlignment="1" applyProtection="1">
      <protection locked="0"/>
    </xf>
    <xf numFmtId="0" fontId="25" fillId="0" borderId="0" xfId="0" applyFont="1" applyFill="1" applyBorder="1" applyAlignment="1">
      <alignment horizontal="center"/>
    </xf>
    <xf numFmtId="170" fontId="9" fillId="0" borderId="0" xfId="4" applyNumberFormat="1" applyFont="1" applyFill="1" applyBorder="1" applyAlignment="1" applyProtection="1">
      <alignment horizontal="right"/>
    </xf>
    <xf numFmtId="170" fontId="9" fillId="0" borderId="6" xfId="4" applyNumberFormat="1" applyFont="1" applyFill="1" applyBorder="1" applyAlignment="1" applyProtection="1">
      <alignment horizontal="right"/>
    </xf>
    <xf numFmtId="170" fontId="9" fillId="0" borderId="7" xfId="4" applyNumberFormat="1" applyFont="1" applyFill="1" applyBorder="1" applyAlignment="1" applyProtection="1">
      <alignment horizontal="right"/>
    </xf>
    <xf numFmtId="41" fontId="9" fillId="0" borderId="7" xfId="4" applyNumberFormat="1" applyFont="1" applyFill="1" applyBorder="1" applyAlignment="1" applyProtection="1">
      <alignment horizontal="right"/>
    </xf>
    <xf numFmtId="0" fontId="10" fillId="0" borderId="6" xfId="4" applyFont="1" applyFill="1" applyBorder="1" applyAlignment="1" applyProtection="1">
      <alignment horizontal="right"/>
    </xf>
    <xf numFmtId="0" fontId="10" fillId="0" borderId="7" xfId="4" applyFont="1" applyFill="1" applyBorder="1" applyAlignment="1" applyProtection="1">
      <alignment horizontal="right"/>
    </xf>
    <xf numFmtId="164" fontId="9" fillId="0" borderId="6" xfId="4" applyNumberFormat="1" applyFont="1" applyFill="1" applyBorder="1" applyAlignment="1" applyProtection="1">
      <alignment horizontal="right"/>
    </xf>
    <xf numFmtId="164" fontId="9" fillId="0" borderId="0" xfId="4" applyNumberFormat="1" applyFont="1" applyFill="1" applyBorder="1" applyAlignment="1" applyProtection="1">
      <alignment horizontal="right"/>
    </xf>
    <xf numFmtId="164" fontId="9" fillId="0" borderId="7" xfId="4" applyNumberFormat="1" applyFont="1" applyFill="1" applyBorder="1" applyAlignment="1" applyProtection="1">
      <alignment horizontal="right"/>
    </xf>
    <xf numFmtId="167" fontId="9" fillId="0" borderId="0" xfId="4" applyNumberFormat="1" applyFont="1" applyFill="1" applyBorder="1" applyAlignment="1" applyProtection="1">
      <alignment horizontal="right"/>
    </xf>
    <xf numFmtId="0" fontId="23" fillId="3" borderId="3" xfId="4" applyFont="1" applyFill="1" applyBorder="1" applyAlignment="1" applyProtection="1">
      <alignment horizontal="right"/>
    </xf>
    <xf numFmtId="0" fontId="23" fillId="3" borderId="4" xfId="4" applyFont="1" applyFill="1" applyBorder="1" applyAlignment="1" applyProtection="1">
      <alignment horizontal="right"/>
    </xf>
    <xf numFmtId="0" fontId="23" fillId="3" borderId="5" xfId="4" applyFont="1" applyFill="1" applyBorder="1" applyAlignment="1" applyProtection="1">
      <alignment horizontal="right"/>
    </xf>
    <xf numFmtId="0" fontId="23" fillId="3" borderId="8" xfId="4" applyFont="1" applyFill="1" applyBorder="1" applyAlignment="1" applyProtection="1">
      <alignment horizontal="right"/>
    </xf>
    <xf numFmtId="0" fontId="23" fillId="3" borderId="1" xfId="4" applyFont="1" applyFill="1" applyBorder="1" applyAlignment="1" applyProtection="1">
      <alignment horizontal="right"/>
    </xf>
    <xf numFmtId="0" fontId="23" fillId="3" borderId="9" xfId="4" applyFont="1" applyFill="1" applyBorder="1" applyAlignment="1" applyProtection="1">
      <alignment horizontal="right"/>
    </xf>
    <xf numFmtId="0" fontId="9" fillId="0" borderId="0" xfId="4" applyFont="1" applyBorder="1" applyAlignment="1" applyProtection="1">
      <alignment horizontal="right" vertical="top"/>
    </xf>
    <xf numFmtId="0" fontId="9" fillId="0" borderId="1" xfId="4" applyFont="1" applyFill="1" applyBorder="1" applyAlignment="1" applyProtection="1">
      <alignment horizontal="right"/>
    </xf>
    <xf numFmtId="168" fontId="9" fillId="0" borderId="9" xfId="4" applyNumberFormat="1" applyFont="1" applyFill="1" applyBorder="1" applyAlignment="1" applyProtection="1">
      <alignment horizontal="right"/>
    </xf>
    <xf numFmtId="0" fontId="9" fillId="0" borderId="0" xfId="4" applyFont="1" applyFill="1" applyBorder="1" applyAlignment="1" applyProtection="1">
      <alignment horizontal="right" vertical="top"/>
    </xf>
    <xf numFmtId="41" fontId="25" fillId="0" borderId="8" xfId="4" applyNumberFormat="1" applyFont="1" applyFill="1" applyBorder="1" applyAlignment="1" applyProtection="1">
      <alignment horizontal="right"/>
    </xf>
    <xf numFmtId="41" fontId="25" fillId="0" borderId="3" xfId="4" applyNumberFormat="1" applyFont="1" applyFill="1" applyBorder="1" applyAlignment="1" applyProtection="1">
      <alignment horizontal="right"/>
    </xf>
    <xf numFmtId="0" fontId="25" fillId="0" borderId="0" xfId="0" applyFont="1" applyFill="1" applyAlignment="1">
      <alignment horizontal="right" vertical="center"/>
    </xf>
    <xf numFmtId="168" fontId="25" fillId="0" borderId="0" xfId="0" applyNumberFormat="1" applyFont="1" applyFill="1" applyAlignment="1">
      <alignment horizontal="right" vertical="center"/>
    </xf>
    <xf numFmtId="0" fontId="25" fillId="0" borderId="0" xfId="0" applyFont="1" applyAlignment="1">
      <alignment horizontal="right" vertical="center"/>
    </xf>
    <xf numFmtId="0" fontId="25" fillId="0" borderId="0" xfId="0" applyFont="1" applyAlignment="1">
      <alignment horizontal="right"/>
    </xf>
    <xf numFmtId="0" fontId="25" fillId="0" borderId="0" xfId="0" applyFont="1" applyFill="1" applyAlignment="1">
      <alignment horizontal="right"/>
    </xf>
    <xf numFmtId="0" fontId="26" fillId="0" borderId="0" xfId="0" applyFont="1" applyAlignment="1">
      <alignment horizontal="right"/>
    </xf>
    <xf numFmtId="0" fontId="25" fillId="0" borderId="0" xfId="0" applyFont="1" applyBorder="1" applyAlignment="1">
      <alignment horizontal="right"/>
    </xf>
    <xf numFmtId="43" fontId="25" fillId="0" borderId="0" xfId="0" applyNumberFormat="1" applyFont="1" applyAlignment="1">
      <alignment horizontal="right"/>
    </xf>
    <xf numFmtId="43" fontId="25" fillId="0" borderId="0" xfId="0" applyNumberFormat="1" applyFont="1" applyFill="1" applyAlignment="1">
      <alignment horizontal="right"/>
    </xf>
    <xf numFmtId="169" fontId="25" fillId="0" borderId="0" xfId="0" applyNumberFormat="1" applyFont="1" applyFill="1" applyAlignment="1">
      <alignment horizontal="right"/>
    </xf>
    <xf numFmtId="0" fontId="10" fillId="0" borderId="2" xfId="4" applyFont="1" applyFill="1" applyBorder="1" applyAlignment="1" applyProtection="1">
      <alignment horizontal="right"/>
    </xf>
    <xf numFmtId="0" fontId="32" fillId="0" borderId="0" xfId="4" applyFont="1" applyFill="1" applyBorder="1" applyAlignment="1" applyProtection="1">
      <alignment vertical="center"/>
    </xf>
    <xf numFmtId="43" fontId="26" fillId="0" borderId="0" xfId="0" applyNumberFormat="1" applyFont="1" applyFill="1" applyBorder="1"/>
    <xf numFmtId="49" fontId="17" fillId="0" borderId="0" xfId="21" applyNumberFormat="1" applyFont="1" applyBorder="1" applyAlignment="1" applyProtection="1">
      <alignment horizontal="left" vertical="top"/>
      <protection locked="0"/>
    </xf>
    <xf numFmtId="49" fontId="17" fillId="0" borderId="7" xfId="21" applyNumberFormat="1" applyFont="1" applyBorder="1" applyAlignment="1" applyProtection="1">
      <alignment horizontal="left" vertical="top"/>
      <protection locked="0"/>
    </xf>
    <xf numFmtId="49" fontId="13" fillId="0" borderId="0" xfId="21" applyNumberFormat="1" applyFont="1" applyBorder="1" applyAlignment="1" applyProtection="1">
      <alignment horizontal="left" vertical="top" wrapText="1"/>
      <protection locked="0"/>
    </xf>
    <xf numFmtId="49" fontId="13" fillId="0" borderId="7" xfId="21" applyNumberFormat="1" applyFont="1" applyBorder="1" applyAlignment="1" applyProtection="1">
      <alignment horizontal="left" vertical="top" wrapText="1"/>
      <protection locked="0"/>
    </xf>
    <xf numFmtId="49" fontId="30" fillId="0" borderId="0" xfId="21" applyNumberFormat="1" applyFont="1" applyBorder="1" applyAlignment="1" applyProtection="1">
      <alignment horizontal="left" vertical="top" wrapText="1"/>
      <protection locked="0"/>
    </xf>
  </cellXfs>
  <cellStyles count="23">
    <cellStyle name="_Objectives table Nov 3" xfId="4" xr:uid="{00000000-0005-0000-0000-000000000000}"/>
    <cellStyle name="Comma 2" xfId="3" xr:uid="{00000000-0005-0000-0000-000001000000}"/>
    <cellStyle name="Comma 36" xfId="11" xr:uid="{00000000-0005-0000-0000-000002000000}"/>
    <cellStyle name="Comma 8" xfId="17" xr:uid="{00000000-0005-0000-0000-000003000000}"/>
    <cellStyle name="Hyperlink" xfId="20" builtinId="8"/>
    <cellStyle name="Hyperlink 2" xfId="22" xr:uid="{00000000-0005-0000-0000-000005000000}"/>
    <cellStyle name="Normal" xfId="0" builtinId="0"/>
    <cellStyle name="Normal 12" xfId="18" xr:uid="{00000000-0005-0000-0000-000007000000}"/>
    <cellStyle name="Normal 13" xfId="16" xr:uid="{00000000-0005-0000-0000-000008000000}"/>
    <cellStyle name="Normal 15" xfId="5" xr:uid="{00000000-0005-0000-0000-000009000000}"/>
    <cellStyle name="Normal 2" xfId="12" xr:uid="{00000000-0005-0000-0000-00000A000000}"/>
    <cellStyle name="Normal 3" xfId="13" xr:uid="{00000000-0005-0000-0000-00000B000000}"/>
    <cellStyle name="Normal 4" xfId="8" xr:uid="{00000000-0005-0000-0000-00000C000000}"/>
    <cellStyle name="Normal 5" xfId="14" xr:uid="{00000000-0005-0000-0000-00000D000000}"/>
    <cellStyle name="Normal 58" xfId="9" xr:uid="{00000000-0005-0000-0000-00000E000000}"/>
    <cellStyle name="Normal 6" xfId="15" xr:uid="{00000000-0005-0000-0000-00000F000000}"/>
    <cellStyle name="Normal 60" xfId="6" xr:uid="{00000000-0005-0000-0000-000010000000}"/>
    <cellStyle name="Normal 7" xfId="1" xr:uid="{00000000-0005-0000-0000-000011000000}"/>
    <cellStyle name="Normal 9" xfId="19" xr:uid="{00000000-0005-0000-0000-000012000000}"/>
    <cellStyle name="Normal_TOC" xfId="21" xr:uid="{00000000-0005-0000-0000-000013000000}"/>
    <cellStyle name="Percent 2" xfId="2" xr:uid="{00000000-0005-0000-0000-000014000000}"/>
    <cellStyle name="Percent 21" xfId="7" xr:uid="{00000000-0005-0000-0000-000015000000}"/>
    <cellStyle name="Percent 5" xfId="10" xr:uid="{00000000-0005-0000-0000-000016000000}"/>
  </cellStyles>
  <dxfs count="0"/>
  <tableStyles count="0" defaultTableStyle="TableStyleMedium2" defaultPivotStyle="PivotStyleLight16"/>
  <colors>
    <mruColors>
      <color rgb="FF8C4799"/>
      <color rgb="FF8C4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149678</xdr:colOff>
      <xdr:row>0</xdr:row>
      <xdr:rowOff>217714</xdr:rowOff>
    </xdr:from>
    <xdr:to>
      <xdr:col>4</xdr:col>
      <xdr:colOff>23534</xdr:colOff>
      <xdr:row>1</xdr:row>
      <xdr:rowOff>299358</xdr:rowOff>
    </xdr:to>
    <xdr:pic>
      <xdr:nvPicPr>
        <xdr:cNvPr id="2" name="Picture 1">
          <a:extLst>
            <a:ext uri="{FF2B5EF4-FFF2-40B4-BE49-F238E27FC236}">
              <a16:creationId xmlns:a16="http://schemas.microsoft.com/office/drawing/2014/main" id="{9563A860-66AB-4E8E-A752-956E018AE464}"/>
            </a:ext>
          </a:extLst>
        </xdr:cNvPr>
        <xdr:cNvPicPr>
          <a:picLocks noChangeAspect="1"/>
        </xdr:cNvPicPr>
      </xdr:nvPicPr>
      <xdr:blipFill>
        <a:blip xmlns:r="http://schemas.openxmlformats.org/officeDocument/2006/relationships" r:embed="rId1"/>
        <a:stretch>
          <a:fillRect/>
        </a:stretch>
      </xdr:blipFill>
      <xdr:spPr>
        <a:xfrm>
          <a:off x="761999" y="217714"/>
          <a:ext cx="1329821" cy="312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rp.aimia.com/investors/" TargetMode="External"/><Relationship Id="rId1" Type="http://schemas.openxmlformats.org/officeDocument/2006/relationships/hyperlink" Target="mailto:tom.tran@aimi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showGridLines="0" tabSelected="1" zoomScale="70" zoomScaleNormal="70" workbookViewId="0"/>
  </sheetViews>
  <sheetFormatPr defaultColWidth="9.140625" defaultRowHeight="14.25" x14ac:dyDescent="0.2"/>
  <cols>
    <col min="1" max="2" width="9.140625" style="6"/>
    <col min="3" max="3" width="3.42578125" style="6" customWidth="1"/>
    <col min="4" max="4" width="9.140625" style="6"/>
    <col min="5" max="5" width="109.42578125" style="6" customWidth="1"/>
    <col min="6" max="6" width="3.42578125" style="6" customWidth="1"/>
    <col min="7" max="7" width="9.140625" style="6"/>
    <col min="8" max="9" width="4.140625" style="6" customWidth="1"/>
    <col min="10" max="16384" width="9.140625" style="6"/>
  </cols>
  <sheetData>
    <row r="1" spans="1:10" ht="18" customHeight="1" x14ac:dyDescent="0.35">
      <c r="A1" s="44"/>
      <c r="B1" s="45"/>
      <c r="C1" s="45"/>
      <c r="D1" s="46"/>
      <c r="E1" s="46"/>
      <c r="F1" s="47"/>
      <c r="G1" s="46"/>
      <c r="H1" s="46"/>
      <c r="I1" s="46"/>
      <c r="J1" s="48"/>
    </row>
    <row r="2" spans="1:10" ht="24.95" customHeight="1" x14ac:dyDescent="0.4">
      <c r="A2" s="49"/>
      <c r="B2" s="7"/>
      <c r="C2" s="4"/>
      <c r="D2" s="8"/>
      <c r="E2" s="3"/>
      <c r="F2" s="5"/>
      <c r="G2" s="3"/>
      <c r="H2" s="3"/>
      <c r="I2" s="3"/>
      <c r="J2" s="50"/>
    </row>
    <row r="3" spans="1:10" ht="18" customHeight="1" x14ac:dyDescent="0.35">
      <c r="A3" s="51"/>
      <c r="B3" s="10"/>
      <c r="C3" s="10"/>
      <c r="D3" s="9"/>
      <c r="E3" s="9"/>
      <c r="F3" s="11"/>
      <c r="G3" s="9"/>
      <c r="H3" s="9"/>
      <c r="I3" s="9"/>
      <c r="J3" s="52"/>
    </row>
    <row r="4" spans="1:10" ht="20.100000000000001" customHeight="1" x14ac:dyDescent="0.35">
      <c r="A4" s="12"/>
      <c r="B4" s="13"/>
      <c r="C4" s="13"/>
      <c r="D4" s="14"/>
      <c r="E4" s="14"/>
      <c r="F4" s="15"/>
      <c r="G4" s="14"/>
      <c r="H4" s="14"/>
      <c r="I4" s="14"/>
      <c r="J4" s="16"/>
    </row>
    <row r="5" spans="1:10" ht="24.95" customHeight="1" x14ac:dyDescent="0.35">
      <c r="A5" s="17"/>
      <c r="B5" s="127"/>
      <c r="C5" s="127"/>
      <c r="D5" s="127"/>
      <c r="E5" s="127"/>
      <c r="F5" s="127"/>
      <c r="G5" s="127"/>
      <c r="H5" s="127"/>
      <c r="I5" s="127"/>
      <c r="J5" s="128"/>
    </row>
    <row r="6" spans="1:10" ht="24.95" customHeight="1" x14ac:dyDescent="0.35">
      <c r="A6" s="17"/>
      <c r="B6" s="127"/>
      <c r="C6" s="127"/>
      <c r="D6" s="127"/>
      <c r="E6" s="127"/>
      <c r="F6" s="127"/>
      <c r="G6" s="127"/>
      <c r="H6" s="127"/>
      <c r="I6" s="127"/>
      <c r="J6" s="128"/>
    </row>
    <row r="7" spans="1:10" ht="24.95" customHeight="1" x14ac:dyDescent="0.35">
      <c r="A7" s="23"/>
      <c r="B7" s="127"/>
      <c r="C7" s="127"/>
      <c r="D7" s="127"/>
      <c r="E7" s="127"/>
      <c r="F7" s="127"/>
      <c r="G7" s="127"/>
      <c r="H7" s="127"/>
      <c r="I7" s="127"/>
      <c r="J7" s="128"/>
    </row>
    <row r="8" spans="1:10" ht="24.95" customHeight="1" x14ac:dyDescent="0.35">
      <c r="A8" s="23"/>
      <c r="B8" s="258" t="s">
        <v>119</v>
      </c>
      <c r="C8" s="258"/>
      <c r="D8" s="258"/>
      <c r="E8" s="258"/>
      <c r="F8" s="258"/>
      <c r="G8" s="258"/>
      <c r="H8" s="258"/>
      <c r="I8" s="258"/>
      <c r="J8" s="259"/>
    </row>
    <row r="9" spans="1:10" ht="24.95" customHeight="1" x14ac:dyDescent="0.35">
      <c r="A9" s="23"/>
      <c r="B9" s="258" t="s">
        <v>44</v>
      </c>
      <c r="C9" s="258"/>
      <c r="D9" s="258"/>
      <c r="E9" s="258"/>
      <c r="F9" s="258"/>
      <c r="G9" s="258"/>
      <c r="H9" s="258"/>
      <c r="I9" s="258"/>
      <c r="J9" s="259"/>
    </row>
    <row r="10" spans="1:10" ht="24.95" customHeight="1" x14ac:dyDescent="0.35">
      <c r="A10" s="23"/>
      <c r="B10" s="127"/>
      <c r="C10" s="127"/>
      <c r="D10" s="127"/>
      <c r="E10" s="127"/>
      <c r="F10" s="127"/>
      <c r="G10" s="127"/>
      <c r="H10" s="127"/>
      <c r="I10" s="127"/>
      <c r="J10" s="128"/>
    </row>
    <row r="11" spans="1:10" ht="24.95" customHeight="1" x14ac:dyDescent="0.35">
      <c r="A11" s="23"/>
      <c r="B11" s="127"/>
      <c r="C11" s="127"/>
      <c r="D11" s="127"/>
      <c r="E11" s="127"/>
      <c r="F11" s="127"/>
      <c r="G11" s="127"/>
      <c r="H11" s="127"/>
      <c r="I11" s="127"/>
      <c r="J11" s="128"/>
    </row>
    <row r="12" spans="1:10" ht="24.95" customHeight="1" x14ac:dyDescent="0.35">
      <c r="A12" s="23"/>
      <c r="B12" s="42" t="s">
        <v>20</v>
      </c>
      <c r="C12" s="127"/>
      <c r="D12" s="127"/>
      <c r="E12" s="127"/>
      <c r="F12" s="127"/>
      <c r="G12" s="127"/>
      <c r="H12" s="127"/>
      <c r="I12" s="127"/>
      <c r="J12" s="128"/>
    </row>
    <row r="13" spans="1:10" ht="24.95" customHeight="1" x14ac:dyDescent="0.35">
      <c r="A13" s="23"/>
      <c r="B13" s="24"/>
      <c r="C13" s="127"/>
      <c r="D13" s="127"/>
      <c r="E13" s="127"/>
      <c r="F13" s="127"/>
      <c r="G13" s="127"/>
      <c r="H13" s="127"/>
      <c r="I13" s="127"/>
      <c r="J13" s="128"/>
    </row>
    <row r="14" spans="1:10" ht="24.95" customHeight="1" x14ac:dyDescent="0.35">
      <c r="A14" s="23"/>
      <c r="B14" s="43" t="s">
        <v>21</v>
      </c>
      <c r="C14" s="127"/>
      <c r="D14" s="127"/>
      <c r="E14" s="127"/>
      <c r="F14" s="127"/>
      <c r="G14" s="127"/>
      <c r="H14" s="127"/>
      <c r="I14" s="127"/>
      <c r="J14" s="128"/>
    </row>
    <row r="15" spans="1:10" ht="24.95" customHeight="1" x14ac:dyDescent="0.35">
      <c r="A15" s="23"/>
      <c r="B15" s="34" t="s">
        <v>22</v>
      </c>
      <c r="C15" s="127"/>
      <c r="D15" s="127"/>
      <c r="E15" s="127"/>
      <c r="F15" s="127"/>
      <c r="G15" s="127"/>
      <c r="H15" s="127"/>
      <c r="I15" s="127"/>
      <c r="J15" s="128"/>
    </row>
    <row r="16" spans="1:10" ht="24.95" customHeight="1" x14ac:dyDescent="0.35">
      <c r="A16" s="23"/>
      <c r="B16" s="43" t="s">
        <v>23</v>
      </c>
      <c r="C16" s="127"/>
      <c r="D16" s="127"/>
      <c r="E16" s="127"/>
      <c r="F16" s="127"/>
      <c r="G16" s="127"/>
      <c r="H16" s="127"/>
      <c r="I16" s="127"/>
      <c r="J16" s="128"/>
    </row>
    <row r="17" spans="1:10" ht="24.95" customHeight="1" x14ac:dyDescent="0.35">
      <c r="A17" s="23"/>
      <c r="B17" s="130" t="s">
        <v>45</v>
      </c>
      <c r="C17" s="127"/>
      <c r="D17" s="127"/>
      <c r="E17" s="127"/>
      <c r="F17" s="127"/>
      <c r="G17" s="127"/>
      <c r="H17" s="127"/>
      <c r="I17" s="127"/>
      <c r="J17" s="128"/>
    </row>
    <row r="18" spans="1:10" ht="24.95" customHeight="1" x14ac:dyDescent="0.35">
      <c r="A18" s="23"/>
      <c r="B18" s="41"/>
      <c r="C18" s="127"/>
      <c r="D18" s="127"/>
      <c r="E18" s="127"/>
      <c r="F18" s="127"/>
      <c r="G18" s="127"/>
      <c r="H18" s="127"/>
      <c r="I18" s="127"/>
      <c r="J18" s="128"/>
    </row>
    <row r="19" spans="1:10" ht="24.95" customHeight="1" x14ac:dyDescent="0.35">
      <c r="A19" s="23"/>
      <c r="C19" s="127"/>
      <c r="D19" s="127"/>
      <c r="E19" s="127"/>
      <c r="F19" s="127"/>
      <c r="G19" s="127"/>
      <c r="H19" s="127"/>
      <c r="I19" s="127"/>
      <c r="J19" s="128"/>
    </row>
    <row r="20" spans="1:10" ht="24.95" customHeight="1" x14ac:dyDescent="0.35">
      <c r="A20" s="23"/>
      <c r="B20" s="129" t="s">
        <v>46</v>
      </c>
      <c r="C20" s="127"/>
      <c r="D20" s="127"/>
      <c r="E20" s="127"/>
      <c r="F20" s="127"/>
      <c r="G20" s="127"/>
      <c r="H20" s="127"/>
      <c r="I20" s="127"/>
      <c r="J20" s="128"/>
    </row>
    <row r="21" spans="1:10" ht="24.95" customHeight="1" x14ac:dyDescent="0.35">
      <c r="A21" s="23"/>
      <c r="B21" s="127"/>
      <c r="C21" s="127"/>
      <c r="D21" s="127"/>
      <c r="E21" s="127"/>
      <c r="F21" s="127"/>
      <c r="G21" s="127"/>
      <c r="H21" s="127"/>
      <c r="I21" s="127"/>
      <c r="J21" s="128"/>
    </row>
    <row r="22" spans="1:10" ht="24.95" customHeight="1" x14ac:dyDescent="0.35">
      <c r="A22" s="23"/>
      <c r="B22" s="127"/>
      <c r="C22" s="127"/>
      <c r="D22" s="127"/>
      <c r="E22" s="127"/>
      <c r="F22" s="127"/>
      <c r="G22" s="127"/>
      <c r="H22" s="127"/>
      <c r="I22" s="127"/>
      <c r="J22" s="128"/>
    </row>
    <row r="23" spans="1:10" ht="24.95" customHeight="1" x14ac:dyDescent="0.35">
      <c r="A23" s="23"/>
      <c r="B23" s="127"/>
      <c r="C23" s="127"/>
      <c r="D23" s="127"/>
      <c r="E23" s="127"/>
      <c r="F23" s="127"/>
      <c r="G23" s="127"/>
      <c r="H23" s="127"/>
      <c r="I23" s="127"/>
      <c r="J23" s="128"/>
    </row>
    <row r="24" spans="1:10" ht="24.95" customHeight="1" x14ac:dyDescent="0.35">
      <c r="A24" s="23"/>
      <c r="B24" s="127"/>
      <c r="C24" s="127"/>
      <c r="D24" s="127"/>
      <c r="E24" s="127"/>
      <c r="F24" s="127"/>
      <c r="G24" s="127"/>
      <c r="H24" s="127"/>
      <c r="I24" s="127"/>
      <c r="J24" s="128"/>
    </row>
    <row r="25" spans="1:10" ht="24.95" customHeight="1" x14ac:dyDescent="0.35">
      <c r="A25" s="23"/>
      <c r="B25" s="127"/>
      <c r="C25" s="127"/>
      <c r="D25" s="127"/>
      <c r="E25" s="127"/>
      <c r="F25" s="127"/>
      <c r="G25" s="127"/>
      <c r="H25" s="127"/>
      <c r="I25" s="127"/>
      <c r="J25" s="128"/>
    </row>
    <row r="26" spans="1:10" ht="24.95" customHeight="1" x14ac:dyDescent="0.35">
      <c r="A26" s="23"/>
      <c r="B26" s="127"/>
      <c r="C26" s="127"/>
      <c r="D26" s="127"/>
      <c r="E26" s="127"/>
      <c r="F26" s="127"/>
      <c r="G26" s="127"/>
      <c r="H26" s="127"/>
      <c r="I26" s="127"/>
      <c r="J26" s="128"/>
    </row>
    <row r="27" spans="1:10" ht="24.95" customHeight="1" x14ac:dyDescent="0.35">
      <c r="A27" s="23"/>
      <c r="B27" s="127"/>
      <c r="C27" s="127"/>
      <c r="D27" s="127"/>
      <c r="E27" s="127"/>
      <c r="F27" s="127"/>
      <c r="G27" s="127"/>
      <c r="H27" s="127"/>
      <c r="I27" s="127"/>
      <c r="J27" s="128"/>
    </row>
    <row r="28" spans="1:10" ht="24.95" customHeight="1" x14ac:dyDescent="0.35">
      <c r="A28" s="23"/>
      <c r="B28" s="127"/>
      <c r="C28" s="127"/>
      <c r="D28" s="127"/>
      <c r="E28" s="127"/>
      <c r="F28" s="127"/>
      <c r="G28" s="127"/>
      <c r="H28" s="127"/>
      <c r="I28" s="127"/>
      <c r="J28" s="128"/>
    </row>
    <row r="29" spans="1:10" ht="24.95" customHeight="1" x14ac:dyDescent="0.35">
      <c r="A29" s="23"/>
      <c r="B29" s="54"/>
      <c r="C29" s="24"/>
      <c r="D29" s="25"/>
      <c r="E29" s="33"/>
      <c r="F29" s="19"/>
      <c r="G29" s="20"/>
      <c r="H29" s="24"/>
      <c r="I29" s="27"/>
      <c r="J29" s="22"/>
    </row>
    <row r="30" spans="1:10" ht="9.9499999999999993" customHeight="1" x14ac:dyDescent="0.35">
      <c r="A30" s="35"/>
      <c r="B30" s="36"/>
      <c r="C30" s="36"/>
      <c r="D30" s="37"/>
      <c r="E30" s="37"/>
      <c r="F30" s="38"/>
      <c r="G30" s="39"/>
      <c r="H30" s="39"/>
      <c r="I30" s="39"/>
      <c r="J30" s="40"/>
    </row>
    <row r="31" spans="1:10" ht="12.75" customHeight="1" x14ac:dyDescent="0.2">
      <c r="A31" s="2"/>
      <c r="B31" s="2"/>
      <c r="C31" s="2"/>
      <c r="D31" s="2"/>
      <c r="E31" s="2"/>
      <c r="F31" s="2"/>
      <c r="G31" s="2"/>
      <c r="H31" s="2"/>
      <c r="I31" s="2"/>
      <c r="J31" s="2"/>
    </row>
  </sheetData>
  <mergeCells count="2">
    <mergeCell ref="B8:J8"/>
    <mergeCell ref="B9:J9"/>
  </mergeCells>
  <hyperlinks>
    <hyperlink ref="B17" r:id="rId1" xr:uid="{00000000-0004-0000-0000-000000000000}"/>
    <hyperlink ref="B20" r:id="rId2" xr:uid="{00000000-0004-0000-0000-000001000000}"/>
  </hyperlinks>
  <pageMargins left="0.2" right="0.2" top="0.25" bottom="0.25" header="0.3" footer="0.3"/>
  <pageSetup scale="7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70"/>
  <sheetViews>
    <sheetView showGridLines="0" zoomScale="70" zoomScaleNormal="70" workbookViewId="0"/>
  </sheetViews>
  <sheetFormatPr defaultColWidth="9.140625" defaultRowHeight="14.25" x14ac:dyDescent="0.2"/>
  <cols>
    <col min="1" max="1" width="9.140625" style="219"/>
    <col min="2" max="2" width="9.140625" style="6"/>
    <col min="3" max="3" width="3.42578125" style="6" customWidth="1"/>
    <col min="4" max="4" width="9.140625" style="6"/>
    <col min="5" max="5" width="109.42578125" style="6" customWidth="1"/>
    <col min="6" max="6" width="3.42578125" style="6" customWidth="1"/>
    <col min="7" max="7" width="9.140625" style="6"/>
    <col min="8" max="9" width="4.140625" style="6" customWidth="1"/>
    <col min="10" max="16384" width="9.140625" style="6"/>
  </cols>
  <sheetData>
    <row r="1" spans="1:17" s="219" customFormat="1" ht="18" customHeight="1" x14ac:dyDescent="0.35">
      <c r="A1" s="3"/>
      <c r="B1" s="4"/>
      <c r="C1" s="4"/>
      <c r="D1" s="3"/>
      <c r="E1" s="3"/>
      <c r="F1" s="5"/>
      <c r="G1" s="3"/>
      <c r="H1" s="3"/>
      <c r="I1" s="3"/>
      <c r="J1" s="3"/>
      <c r="K1" s="3"/>
      <c r="L1" s="3"/>
      <c r="M1" s="3"/>
      <c r="N1" s="3"/>
      <c r="O1" s="3"/>
      <c r="P1" s="3"/>
      <c r="Q1" s="3"/>
    </row>
    <row r="2" spans="1:17" s="219" customFormat="1" ht="24.95" customHeight="1" x14ac:dyDescent="0.4">
      <c r="A2" s="3"/>
      <c r="B2" s="7" t="s">
        <v>98</v>
      </c>
      <c r="C2" s="4"/>
      <c r="D2" s="8"/>
      <c r="E2" s="3"/>
      <c r="F2" s="5"/>
      <c r="G2" s="3"/>
      <c r="H2" s="3"/>
      <c r="I2" s="3"/>
      <c r="J2" s="3"/>
      <c r="K2" s="3"/>
      <c r="L2" s="3"/>
      <c r="M2" s="3"/>
      <c r="N2" s="3"/>
      <c r="O2" s="3"/>
      <c r="P2" s="3"/>
      <c r="Q2" s="3"/>
    </row>
    <row r="3" spans="1:17" s="219" customFormat="1" ht="18" customHeight="1" x14ac:dyDescent="0.35">
      <c r="A3" s="3"/>
      <c r="B3" s="4"/>
      <c r="C3" s="4"/>
      <c r="D3" s="3"/>
      <c r="E3" s="3"/>
      <c r="F3" s="5"/>
      <c r="G3" s="3"/>
      <c r="H3" s="3"/>
      <c r="I3" s="3"/>
      <c r="J3" s="3"/>
      <c r="K3" s="3"/>
      <c r="L3" s="3"/>
      <c r="M3" s="3"/>
      <c r="N3" s="3"/>
      <c r="O3" s="3"/>
      <c r="P3" s="3"/>
      <c r="Q3" s="3"/>
    </row>
    <row r="4" spans="1:17" s="219" customFormat="1" ht="20.100000000000001" customHeight="1" x14ac:dyDescent="0.35">
      <c r="A4" s="20"/>
      <c r="B4" s="28"/>
      <c r="C4" s="28"/>
      <c r="D4" s="20"/>
      <c r="E4" s="20"/>
      <c r="F4" s="221"/>
      <c r="G4" s="20"/>
      <c r="H4" s="20"/>
      <c r="I4" s="20"/>
      <c r="J4" s="20"/>
    </row>
    <row r="5" spans="1:17" s="219" customFormat="1" ht="24.95" customHeight="1" x14ac:dyDescent="0.35">
      <c r="A5" s="200"/>
      <c r="B5" s="262" t="s">
        <v>125</v>
      </c>
      <c r="C5" s="262"/>
      <c r="D5" s="262"/>
      <c r="E5" s="262"/>
      <c r="F5" s="262"/>
      <c r="G5" s="262"/>
      <c r="H5" s="262"/>
      <c r="I5" s="262"/>
      <c r="J5" s="262"/>
      <c r="K5" s="262"/>
      <c r="L5" s="262"/>
      <c r="M5" s="262"/>
      <c r="N5" s="262"/>
      <c r="O5" s="262"/>
      <c r="P5" s="262"/>
      <c r="Q5" s="262"/>
    </row>
    <row r="6" spans="1:17" s="219" customFormat="1" ht="24.95" customHeight="1" x14ac:dyDescent="0.35">
      <c r="A6" s="200"/>
      <c r="B6" s="262"/>
      <c r="C6" s="262"/>
      <c r="D6" s="262"/>
      <c r="E6" s="262"/>
      <c r="F6" s="262"/>
      <c r="G6" s="262"/>
      <c r="H6" s="262"/>
      <c r="I6" s="262"/>
      <c r="J6" s="262"/>
      <c r="K6" s="262"/>
      <c r="L6" s="262"/>
      <c r="M6" s="262"/>
      <c r="N6" s="262"/>
      <c r="O6" s="262"/>
      <c r="P6" s="262"/>
      <c r="Q6" s="262"/>
    </row>
    <row r="7" spans="1:17" s="219" customFormat="1" ht="24.95" customHeight="1" x14ac:dyDescent="0.35">
      <c r="A7" s="199"/>
      <c r="B7" s="262"/>
      <c r="C7" s="262"/>
      <c r="D7" s="262"/>
      <c r="E7" s="262"/>
      <c r="F7" s="262"/>
      <c r="G7" s="262"/>
      <c r="H7" s="262"/>
      <c r="I7" s="262"/>
      <c r="J7" s="262"/>
      <c r="K7" s="262"/>
      <c r="L7" s="262"/>
      <c r="M7" s="262"/>
      <c r="N7" s="262"/>
      <c r="O7" s="262"/>
      <c r="P7" s="262"/>
      <c r="Q7" s="262"/>
    </row>
    <row r="8" spans="1:17" s="219" customFormat="1" ht="24.95" customHeight="1" x14ac:dyDescent="0.35">
      <c r="A8" s="199"/>
      <c r="B8" s="262"/>
      <c r="C8" s="262"/>
      <c r="D8" s="262"/>
      <c r="E8" s="262"/>
      <c r="F8" s="262"/>
      <c r="G8" s="262"/>
      <c r="H8" s="262"/>
      <c r="I8" s="262"/>
      <c r="J8" s="262"/>
      <c r="K8" s="262"/>
      <c r="L8" s="262"/>
      <c r="M8" s="262"/>
      <c r="N8" s="262"/>
      <c r="O8" s="262"/>
      <c r="P8" s="262"/>
      <c r="Q8" s="262"/>
    </row>
    <row r="9" spans="1:17" s="219" customFormat="1" ht="24.95" customHeight="1" x14ac:dyDescent="0.35">
      <c r="A9" s="199"/>
      <c r="B9" s="262"/>
      <c r="C9" s="262"/>
      <c r="D9" s="262"/>
      <c r="E9" s="262"/>
      <c r="F9" s="262"/>
      <c r="G9" s="262"/>
      <c r="H9" s="262"/>
      <c r="I9" s="262"/>
      <c r="J9" s="262"/>
      <c r="K9" s="262"/>
      <c r="L9" s="262"/>
      <c r="M9" s="262"/>
      <c r="N9" s="262"/>
      <c r="O9" s="262"/>
      <c r="P9" s="262"/>
      <c r="Q9" s="262"/>
    </row>
    <row r="10" spans="1:17" s="219" customFormat="1" ht="24.95" customHeight="1" x14ac:dyDescent="0.35">
      <c r="A10" s="199"/>
      <c r="B10" s="262"/>
      <c r="C10" s="262"/>
      <c r="D10" s="262"/>
      <c r="E10" s="262"/>
      <c r="F10" s="262"/>
      <c r="G10" s="262"/>
      <c r="H10" s="262"/>
      <c r="I10" s="262"/>
      <c r="J10" s="262"/>
      <c r="K10" s="262"/>
      <c r="L10" s="262"/>
      <c r="M10" s="262"/>
      <c r="N10" s="262"/>
      <c r="O10" s="262"/>
      <c r="P10" s="262"/>
      <c r="Q10" s="262"/>
    </row>
    <row r="11" spans="1:17" s="219" customFormat="1" ht="24.95" customHeight="1" x14ac:dyDescent="0.35">
      <c r="A11" s="199"/>
      <c r="B11" s="262"/>
      <c r="C11" s="262"/>
      <c r="D11" s="262"/>
      <c r="E11" s="262"/>
      <c r="F11" s="262"/>
      <c r="G11" s="262"/>
      <c r="H11" s="262"/>
      <c r="I11" s="262"/>
      <c r="J11" s="262"/>
      <c r="K11" s="262"/>
      <c r="L11" s="262"/>
      <c r="M11" s="262"/>
      <c r="N11" s="262"/>
      <c r="O11" s="262"/>
      <c r="P11" s="262"/>
      <c r="Q11" s="262"/>
    </row>
    <row r="12" spans="1:17" s="219" customFormat="1" ht="24.95" customHeight="1" x14ac:dyDescent="0.35">
      <c r="A12" s="199"/>
      <c r="B12" s="262"/>
      <c r="C12" s="262"/>
      <c r="D12" s="262"/>
      <c r="E12" s="262"/>
      <c r="F12" s="262"/>
      <c r="G12" s="262"/>
      <c r="H12" s="262"/>
      <c r="I12" s="262"/>
      <c r="J12" s="262"/>
      <c r="K12" s="262"/>
      <c r="L12" s="262"/>
      <c r="M12" s="262"/>
      <c r="N12" s="262"/>
      <c r="O12" s="262"/>
      <c r="P12" s="262"/>
      <c r="Q12" s="262"/>
    </row>
    <row r="13" spans="1:17" s="219" customFormat="1" ht="24.95" customHeight="1" x14ac:dyDescent="0.35">
      <c r="A13" s="199"/>
      <c r="B13" s="262"/>
      <c r="C13" s="262"/>
      <c r="D13" s="262"/>
      <c r="E13" s="262"/>
      <c r="F13" s="262"/>
      <c r="G13" s="262"/>
      <c r="H13" s="262"/>
      <c r="I13" s="262"/>
      <c r="J13" s="262"/>
      <c r="K13" s="262"/>
      <c r="L13" s="262"/>
      <c r="M13" s="262"/>
      <c r="N13" s="262"/>
      <c r="O13" s="262"/>
      <c r="P13" s="262"/>
      <c r="Q13" s="262"/>
    </row>
    <row r="14" spans="1:17" s="219" customFormat="1" ht="24.95" customHeight="1" x14ac:dyDescent="0.35">
      <c r="A14" s="199"/>
      <c r="B14" s="262"/>
      <c r="C14" s="262"/>
      <c r="D14" s="262"/>
      <c r="E14" s="262"/>
      <c r="F14" s="262"/>
      <c r="G14" s="262"/>
      <c r="H14" s="262"/>
      <c r="I14" s="262"/>
      <c r="J14" s="262"/>
      <c r="K14" s="262"/>
      <c r="L14" s="262"/>
      <c r="M14" s="262"/>
      <c r="N14" s="262"/>
      <c r="O14" s="262"/>
      <c r="P14" s="262"/>
      <c r="Q14" s="262"/>
    </row>
    <row r="15" spans="1:17" s="219" customFormat="1" ht="24.95" customHeight="1" x14ac:dyDescent="0.35">
      <c r="A15" s="199"/>
      <c r="B15" s="262"/>
      <c r="C15" s="262"/>
      <c r="D15" s="262"/>
      <c r="E15" s="262"/>
      <c r="F15" s="262"/>
      <c r="G15" s="262"/>
      <c r="H15" s="262"/>
      <c r="I15" s="262"/>
      <c r="J15" s="262"/>
      <c r="K15" s="262"/>
      <c r="L15" s="262"/>
      <c r="M15" s="262"/>
      <c r="N15" s="262"/>
      <c r="O15" s="262"/>
      <c r="P15" s="262"/>
      <c r="Q15" s="262"/>
    </row>
    <row r="16" spans="1:17" s="219" customFormat="1" ht="24.95" customHeight="1" x14ac:dyDescent="0.35">
      <c r="A16" s="199"/>
      <c r="B16" s="262"/>
      <c r="C16" s="262"/>
      <c r="D16" s="262"/>
      <c r="E16" s="262"/>
      <c r="F16" s="262"/>
      <c r="G16" s="262"/>
      <c r="H16" s="262"/>
      <c r="I16" s="262"/>
      <c r="J16" s="262"/>
      <c r="K16" s="262"/>
      <c r="L16" s="262"/>
      <c r="M16" s="262"/>
      <c r="N16" s="262"/>
      <c r="O16" s="262"/>
      <c r="P16" s="262"/>
      <c r="Q16" s="262"/>
    </row>
    <row r="17" spans="1:17" s="219" customFormat="1" ht="24.95" customHeight="1" x14ac:dyDescent="0.35">
      <c r="A17" s="199"/>
      <c r="B17" s="262"/>
      <c r="C17" s="262"/>
      <c r="D17" s="262"/>
      <c r="E17" s="262"/>
      <c r="F17" s="262"/>
      <c r="G17" s="262"/>
      <c r="H17" s="262"/>
      <c r="I17" s="262"/>
      <c r="J17" s="262"/>
      <c r="K17" s="262"/>
      <c r="L17" s="262"/>
      <c r="M17" s="262"/>
      <c r="N17" s="262"/>
      <c r="O17" s="262"/>
      <c r="P17" s="262"/>
      <c r="Q17" s="262"/>
    </row>
    <row r="18" spans="1:17" s="219" customFormat="1" ht="24.95" customHeight="1" x14ac:dyDescent="0.35">
      <c r="A18" s="199"/>
      <c r="B18" s="262"/>
      <c r="C18" s="262"/>
      <c r="D18" s="262"/>
      <c r="E18" s="262"/>
      <c r="F18" s="262"/>
      <c r="G18" s="262"/>
      <c r="H18" s="262"/>
      <c r="I18" s="262"/>
      <c r="J18" s="262"/>
      <c r="K18" s="262"/>
      <c r="L18" s="262"/>
      <c r="M18" s="262"/>
      <c r="N18" s="262"/>
      <c r="O18" s="262"/>
      <c r="P18" s="262"/>
      <c r="Q18" s="262"/>
    </row>
    <row r="19" spans="1:17" s="219" customFormat="1" ht="24.95" customHeight="1" x14ac:dyDescent="0.35">
      <c r="A19" s="199"/>
      <c r="B19" s="262"/>
      <c r="C19" s="262"/>
      <c r="D19" s="262"/>
      <c r="E19" s="262"/>
      <c r="F19" s="262"/>
      <c r="G19" s="262"/>
      <c r="H19" s="262"/>
      <c r="I19" s="262"/>
      <c r="J19" s="262"/>
      <c r="K19" s="262"/>
      <c r="L19" s="262"/>
      <c r="M19" s="262"/>
      <c r="N19" s="262"/>
      <c r="O19" s="262"/>
      <c r="P19" s="262"/>
      <c r="Q19" s="262"/>
    </row>
    <row r="20" spans="1:17" s="219" customFormat="1" ht="24.95" customHeight="1" x14ac:dyDescent="0.35">
      <c r="A20" s="199"/>
      <c r="B20" s="262"/>
      <c r="C20" s="262"/>
      <c r="D20" s="262"/>
      <c r="E20" s="262"/>
      <c r="F20" s="262"/>
      <c r="G20" s="262"/>
      <c r="H20" s="262"/>
      <c r="I20" s="262"/>
      <c r="J20" s="262"/>
      <c r="K20" s="262"/>
      <c r="L20" s="262"/>
      <c r="M20" s="262"/>
      <c r="N20" s="262"/>
      <c r="O20" s="262"/>
      <c r="P20" s="262"/>
      <c r="Q20" s="262"/>
    </row>
    <row r="21" spans="1:17" s="219" customFormat="1" ht="24.95" customHeight="1" x14ac:dyDescent="0.35">
      <c r="A21" s="199"/>
      <c r="B21" s="262"/>
      <c r="C21" s="262"/>
      <c r="D21" s="262"/>
      <c r="E21" s="262"/>
      <c r="F21" s="262"/>
      <c r="G21" s="262"/>
      <c r="H21" s="262"/>
      <c r="I21" s="262"/>
      <c r="J21" s="262"/>
      <c r="K21" s="262"/>
      <c r="L21" s="262"/>
      <c r="M21" s="262"/>
      <c r="N21" s="262"/>
      <c r="O21" s="262"/>
      <c r="P21" s="262"/>
      <c r="Q21" s="262"/>
    </row>
    <row r="22" spans="1:17" s="219" customFormat="1" ht="24.95" customHeight="1" x14ac:dyDescent="0.35">
      <c r="A22" s="199"/>
      <c r="B22" s="262"/>
      <c r="C22" s="262"/>
      <c r="D22" s="262"/>
      <c r="E22" s="262"/>
      <c r="F22" s="262"/>
      <c r="G22" s="262"/>
      <c r="H22" s="262"/>
      <c r="I22" s="262"/>
      <c r="J22" s="262"/>
      <c r="K22" s="262"/>
      <c r="L22" s="262"/>
      <c r="M22" s="262"/>
      <c r="N22" s="262"/>
      <c r="O22" s="262"/>
      <c r="P22" s="262"/>
      <c r="Q22" s="262"/>
    </row>
    <row r="23" spans="1:17" s="219" customFormat="1" ht="24.95" customHeight="1" x14ac:dyDescent="0.35">
      <c r="A23" s="199"/>
      <c r="B23" s="262"/>
      <c r="C23" s="262"/>
      <c r="D23" s="262"/>
      <c r="E23" s="262"/>
      <c r="F23" s="262"/>
      <c r="G23" s="262"/>
      <c r="H23" s="262"/>
      <c r="I23" s="262"/>
      <c r="J23" s="262"/>
      <c r="K23" s="262"/>
      <c r="L23" s="262"/>
      <c r="M23" s="262"/>
      <c r="N23" s="262"/>
      <c r="O23" s="262"/>
      <c r="P23" s="262"/>
      <c r="Q23" s="262"/>
    </row>
    <row r="24" spans="1:17" s="219" customFormat="1" ht="24.95" customHeight="1" x14ac:dyDescent="0.35">
      <c r="A24" s="199"/>
      <c r="B24" s="262"/>
      <c r="C24" s="262"/>
      <c r="D24" s="262"/>
      <c r="E24" s="262"/>
      <c r="F24" s="262"/>
      <c r="G24" s="262"/>
      <c r="H24" s="262"/>
      <c r="I24" s="262"/>
      <c r="J24" s="262"/>
      <c r="K24" s="262"/>
      <c r="L24" s="262"/>
      <c r="M24" s="262"/>
      <c r="N24" s="262"/>
      <c r="O24" s="262"/>
      <c r="P24" s="262"/>
      <c r="Q24" s="262"/>
    </row>
    <row r="25" spans="1:17" s="219" customFormat="1" ht="24.95" customHeight="1" x14ac:dyDescent="0.35">
      <c r="A25" s="199"/>
      <c r="B25" s="262"/>
      <c r="C25" s="262"/>
      <c r="D25" s="262"/>
      <c r="E25" s="262"/>
      <c r="F25" s="262"/>
      <c r="G25" s="262"/>
      <c r="H25" s="262"/>
      <c r="I25" s="262"/>
      <c r="J25" s="262"/>
      <c r="K25" s="262"/>
      <c r="L25" s="262"/>
      <c r="M25" s="262"/>
      <c r="N25" s="262"/>
      <c r="O25" s="262"/>
      <c r="P25" s="262"/>
      <c r="Q25" s="262"/>
    </row>
    <row r="26" spans="1:17" s="219" customFormat="1" ht="24.95" customHeight="1" x14ac:dyDescent="0.35">
      <c r="A26" s="199"/>
      <c r="B26" s="262"/>
      <c r="C26" s="262"/>
      <c r="D26" s="262"/>
      <c r="E26" s="262"/>
      <c r="F26" s="262"/>
      <c r="G26" s="262"/>
      <c r="H26" s="262"/>
      <c r="I26" s="262"/>
      <c r="J26" s="262"/>
      <c r="K26" s="262"/>
      <c r="L26" s="262"/>
      <c r="M26" s="262"/>
      <c r="N26" s="262"/>
      <c r="O26" s="262"/>
      <c r="P26" s="262"/>
      <c r="Q26" s="262"/>
    </row>
    <row r="27" spans="1:17" s="219" customFormat="1" ht="24.95" customHeight="1" x14ac:dyDescent="0.35">
      <c r="A27" s="199"/>
      <c r="B27" s="262"/>
      <c r="C27" s="262"/>
      <c r="D27" s="262"/>
      <c r="E27" s="262"/>
      <c r="F27" s="262"/>
      <c r="G27" s="262"/>
      <c r="H27" s="262"/>
      <c r="I27" s="262"/>
      <c r="J27" s="262"/>
      <c r="K27" s="262"/>
      <c r="L27" s="262"/>
      <c r="M27" s="262"/>
      <c r="N27" s="262"/>
      <c r="O27" s="262"/>
      <c r="P27" s="262"/>
      <c r="Q27" s="262"/>
    </row>
    <row r="28" spans="1:17" s="219" customFormat="1" ht="24.95" customHeight="1" x14ac:dyDescent="0.35">
      <c r="A28" s="199"/>
      <c r="B28" s="262"/>
      <c r="C28" s="262"/>
      <c r="D28" s="262"/>
      <c r="E28" s="262"/>
      <c r="F28" s="262"/>
      <c r="G28" s="262"/>
      <c r="H28" s="262"/>
      <c r="I28" s="262"/>
      <c r="J28" s="262"/>
      <c r="K28" s="262"/>
      <c r="L28" s="262"/>
      <c r="M28" s="262"/>
      <c r="N28" s="262"/>
      <c r="O28" s="262"/>
      <c r="P28" s="262"/>
      <c r="Q28" s="262"/>
    </row>
    <row r="29" spans="1:17" s="219" customFormat="1" ht="24.95" customHeight="1" x14ac:dyDescent="0.35">
      <c r="A29" s="199"/>
      <c r="B29" s="262"/>
      <c r="C29" s="262"/>
      <c r="D29" s="262"/>
      <c r="E29" s="262"/>
      <c r="F29" s="262"/>
      <c r="G29" s="262"/>
      <c r="H29" s="262"/>
      <c r="I29" s="262"/>
      <c r="J29" s="262"/>
      <c r="K29" s="262"/>
      <c r="L29" s="262"/>
      <c r="M29" s="262"/>
      <c r="N29" s="262"/>
      <c r="O29" s="262"/>
      <c r="P29" s="262"/>
      <c r="Q29" s="262"/>
    </row>
    <row r="30" spans="1:17" s="219" customFormat="1" ht="24.95" customHeight="1" x14ac:dyDescent="0.35">
      <c r="A30" s="199"/>
      <c r="B30" s="262"/>
      <c r="C30" s="262"/>
      <c r="D30" s="262"/>
      <c r="E30" s="262"/>
      <c r="F30" s="262"/>
      <c r="G30" s="262"/>
      <c r="H30" s="262"/>
      <c r="I30" s="262"/>
      <c r="J30" s="262"/>
      <c r="K30" s="262"/>
      <c r="L30" s="262"/>
      <c r="M30" s="262"/>
      <c r="N30" s="262"/>
      <c r="O30" s="262"/>
      <c r="P30" s="262"/>
      <c r="Q30" s="262"/>
    </row>
    <row r="31" spans="1:17" s="219" customFormat="1" ht="24.95" customHeight="1" x14ac:dyDescent="0.35">
      <c r="A31" s="199"/>
      <c r="B31" s="262"/>
      <c r="C31" s="262"/>
      <c r="D31" s="262"/>
      <c r="E31" s="262"/>
      <c r="F31" s="262"/>
      <c r="G31" s="262"/>
      <c r="H31" s="262"/>
      <c r="I31" s="262"/>
      <c r="J31" s="262"/>
      <c r="K31" s="262"/>
      <c r="L31" s="262"/>
      <c r="M31" s="262"/>
      <c r="N31" s="262"/>
      <c r="O31" s="262"/>
      <c r="P31" s="262"/>
      <c r="Q31" s="262"/>
    </row>
    <row r="32" spans="1:17" s="219" customFormat="1" ht="24.95" customHeight="1" x14ac:dyDescent="0.35">
      <c r="A32" s="199"/>
      <c r="B32" s="262"/>
      <c r="C32" s="262"/>
      <c r="D32" s="262"/>
      <c r="E32" s="262"/>
      <c r="F32" s="262"/>
      <c r="G32" s="262"/>
      <c r="H32" s="262"/>
      <c r="I32" s="262"/>
      <c r="J32" s="262"/>
      <c r="K32" s="262"/>
      <c r="L32" s="262"/>
      <c r="M32" s="262"/>
      <c r="N32" s="262"/>
      <c r="O32" s="262"/>
      <c r="P32" s="262"/>
      <c r="Q32" s="262"/>
    </row>
    <row r="33" spans="1:17" s="219" customFormat="1" ht="9.9499999999999993" customHeight="1" x14ac:dyDescent="0.35">
      <c r="A33" s="199"/>
      <c r="B33" s="262"/>
      <c r="C33" s="262"/>
      <c r="D33" s="262"/>
      <c r="E33" s="262"/>
      <c r="F33" s="262"/>
      <c r="G33" s="262"/>
      <c r="H33" s="262"/>
      <c r="I33" s="262"/>
      <c r="J33" s="262"/>
      <c r="K33" s="262"/>
      <c r="L33" s="262"/>
      <c r="M33" s="262"/>
      <c r="N33" s="262"/>
      <c r="O33" s="262"/>
      <c r="P33" s="262"/>
      <c r="Q33" s="262"/>
    </row>
    <row r="34" spans="1:17" s="219" customFormat="1" ht="12.75" customHeight="1" x14ac:dyDescent="0.2">
      <c r="A34" s="218"/>
      <c r="B34" s="262"/>
      <c r="C34" s="262"/>
      <c r="D34" s="262"/>
      <c r="E34" s="262"/>
      <c r="F34" s="262"/>
      <c r="G34" s="262"/>
      <c r="H34" s="262"/>
      <c r="I34" s="262"/>
      <c r="J34" s="262"/>
      <c r="K34" s="262"/>
      <c r="L34" s="262"/>
      <c r="M34" s="262"/>
      <c r="N34" s="262"/>
      <c r="O34" s="262"/>
      <c r="P34" s="262"/>
      <c r="Q34" s="262"/>
    </row>
    <row r="35" spans="1:17" s="219" customFormat="1" ht="15" customHeight="1" x14ac:dyDescent="0.2">
      <c r="B35" s="262"/>
      <c r="C35" s="262"/>
      <c r="D35" s="262"/>
      <c r="E35" s="262"/>
      <c r="F35" s="262"/>
      <c r="G35" s="262"/>
      <c r="H35" s="262"/>
      <c r="I35" s="262"/>
      <c r="J35" s="262"/>
      <c r="K35" s="262"/>
      <c r="L35" s="262"/>
      <c r="M35" s="262"/>
      <c r="N35" s="262"/>
      <c r="O35" s="262"/>
      <c r="P35" s="262"/>
      <c r="Q35" s="262"/>
    </row>
    <row r="36" spans="1:17" s="219" customFormat="1" ht="15" customHeight="1" x14ac:dyDescent="0.2">
      <c r="B36" s="262"/>
      <c r="C36" s="262"/>
      <c r="D36" s="262"/>
      <c r="E36" s="262"/>
      <c r="F36" s="262"/>
      <c r="G36" s="262"/>
      <c r="H36" s="262"/>
      <c r="I36" s="262"/>
      <c r="J36" s="262"/>
      <c r="K36" s="262"/>
      <c r="L36" s="262"/>
      <c r="M36" s="262"/>
      <c r="N36" s="262"/>
      <c r="O36" s="262"/>
      <c r="P36" s="262"/>
      <c r="Q36" s="262"/>
    </row>
    <row r="37" spans="1:17" s="219" customFormat="1" ht="15" customHeight="1" x14ac:dyDescent="0.2">
      <c r="B37" s="262"/>
      <c r="C37" s="262"/>
      <c r="D37" s="262"/>
      <c r="E37" s="262"/>
      <c r="F37" s="262"/>
      <c r="G37" s="262"/>
      <c r="H37" s="262"/>
      <c r="I37" s="262"/>
      <c r="J37" s="262"/>
      <c r="K37" s="262"/>
      <c r="L37" s="262"/>
      <c r="M37" s="262"/>
      <c r="N37" s="262"/>
      <c r="O37" s="262"/>
      <c r="P37" s="262"/>
      <c r="Q37" s="262"/>
    </row>
    <row r="38" spans="1:17" s="219" customFormat="1" ht="15" customHeight="1" x14ac:dyDescent="0.2">
      <c r="B38" s="220"/>
      <c r="C38" s="220"/>
      <c r="D38" s="220"/>
      <c r="E38" s="220"/>
      <c r="F38" s="220"/>
      <c r="G38" s="220"/>
      <c r="H38" s="220"/>
      <c r="I38" s="220"/>
      <c r="J38" s="220"/>
      <c r="K38" s="220"/>
      <c r="L38" s="220"/>
      <c r="M38" s="220"/>
      <c r="N38" s="220"/>
      <c r="O38" s="220"/>
      <c r="P38" s="220"/>
      <c r="Q38" s="220"/>
    </row>
    <row r="39" spans="1:17" s="219" customFormat="1" ht="15" customHeight="1" x14ac:dyDescent="0.2">
      <c r="B39" s="220"/>
      <c r="C39" s="220"/>
      <c r="D39" s="220"/>
      <c r="E39" s="220"/>
      <c r="F39" s="220"/>
      <c r="G39" s="220"/>
      <c r="H39" s="220"/>
      <c r="I39" s="220"/>
      <c r="J39" s="220"/>
      <c r="K39" s="220"/>
      <c r="L39" s="220"/>
      <c r="M39" s="220"/>
      <c r="N39" s="220"/>
      <c r="O39" s="220"/>
      <c r="P39" s="220"/>
      <c r="Q39" s="220"/>
    </row>
    <row r="40" spans="1:17" s="219" customFormat="1" ht="15" customHeight="1" x14ac:dyDescent="0.2">
      <c r="B40" s="220"/>
      <c r="C40" s="220"/>
      <c r="D40" s="220"/>
      <c r="E40" s="220"/>
      <c r="F40" s="220"/>
      <c r="G40" s="220"/>
      <c r="H40" s="220"/>
      <c r="I40" s="220"/>
      <c r="J40" s="220"/>
      <c r="K40" s="220"/>
      <c r="L40" s="220"/>
      <c r="M40" s="220"/>
      <c r="N40" s="220"/>
      <c r="O40" s="220"/>
      <c r="P40" s="220"/>
      <c r="Q40" s="220"/>
    </row>
    <row r="41" spans="1:17" s="219" customFormat="1" ht="15" customHeight="1" x14ac:dyDescent="0.2">
      <c r="B41" s="220"/>
      <c r="C41" s="220"/>
      <c r="D41" s="220"/>
      <c r="E41" s="220"/>
      <c r="F41" s="220"/>
      <c r="G41" s="220"/>
      <c r="H41" s="220"/>
      <c r="I41" s="220"/>
      <c r="J41" s="220"/>
      <c r="K41" s="220"/>
      <c r="L41" s="220"/>
      <c r="M41" s="220"/>
      <c r="N41" s="220"/>
      <c r="O41" s="220"/>
      <c r="P41" s="220"/>
      <c r="Q41" s="220"/>
    </row>
    <row r="42" spans="1:17" s="219" customFormat="1" ht="15" customHeight="1" x14ac:dyDescent="0.2">
      <c r="B42" s="220"/>
      <c r="C42" s="220"/>
      <c r="D42" s="220"/>
      <c r="E42" s="220"/>
      <c r="F42" s="220"/>
      <c r="G42" s="220"/>
      <c r="H42" s="220"/>
      <c r="I42" s="220"/>
      <c r="J42" s="220"/>
    </row>
    <row r="43" spans="1:17" s="219" customFormat="1" ht="15" customHeight="1" x14ac:dyDescent="0.2">
      <c r="B43" s="220"/>
      <c r="C43" s="220"/>
      <c r="D43" s="220"/>
      <c r="E43" s="220"/>
      <c r="F43" s="220"/>
      <c r="G43" s="220"/>
      <c r="H43" s="220"/>
      <c r="I43" s="220"/>
      <c r="J43" s="220"/>
    </row>
    <row r="44" spans="1:17" s="219" customFormat="1" ht="15" customHeight="1" x14ac:dyDescent="0.2">
      <c r="B44" s="220"/>
      <c r="C44" s="220"/>
      <c r="D44" s="220"/>
      <c r="E44" s="220"/>
      <c r="F44" s="220"/>
      <c r="G44" s="220"/>
      <c r="H44" s="220"/>
      <c r="I44" s="220"/>
      <c r="J44" s="220"/>
    </row>
    <row r="45" spans="1:17" s="219" customFormat="1" ht="15" customHeight="1" x14ac:dyDescent="0.2">
      <c r="B45" s="220"/>
      <c r="C45" s="220"/>
      <c r="D45" s="220"/>
      <c r="E45" s="220"/>
      <c r="F45" s="220"/>
      <c r="G45" s="220"/>
      <c r="H45" s="220"/>
      <c r="I45" s="220"/>
      <c r="J45" s="220"/>
    </row>
    <row r="46" spans="1:17" s="219" customFormat="1" ht="15" customHeight="1" x14ac:dyDescent="0.2">
      <c r="B46" s="220"/>
      <c r="C46" s="220"/>
      <c r="D46" s="220"/>
      <c r="E46" s="220"/>
      <c r="F46" s="220"/>
      <c r="G46" s="220"/>
      <c r="H46" s="220"/>
      <c r="I46" s="220"/>
      <c r="J46" s="220"/>
    </row>
    <row r="47" spans="1:17" s="219" customFormat="1" ht="15" customHeight="1" x14ac:dyDescent="0.2">
      <c r="B47" s="220"/>
      <c r="C47" s="220"/>
      <c r="D47" s="220"/>
      <c r="E47" s="220"/>
      <c r="F47" s="220"/>
      <c r="G47" s="220"/>
      <c r="H47" s="220"/>
      <c r="I47" s="220"/>
      <c r="J47" s="220"/>
    </row>
    <row r="48" spans="1:17" s="219" customFormat="1" ht="15" customHeight="1" x14ac:dyDescent="0.2">
      <c r="B48" s="220"/>
      <c r="C48" s="220"/>
      <c r="D48" s="220"/>
      <c r="E48" s="220"/>
      <c r="F48" s="220"/>
      <c r="G48" s="220"/>
      <c r="H48" s="220"/>
      <c r="I48" s="220"/>
      <c r="J48" s="220"/>
    </row>
    <row r="49" spans="2:10" s="219" customFormat="1" ht="15" customHeight="1" x14ac:dyDescent="0.2">
      <c r="B49" s="220"/>
      <c r="C49" s="220"/>
      <c r="D49" s="220"/>
      <c r="E49" s="220"/>
      <c r="F49" s="220"/>
      <c r="G49" s="220"/>
      <c r="H49" s="220"/>
      <c r="I49" s="220"/>
      <c r="J49" s="220"/>
    </row>
    <row r="50" spans="2:10" s="219" customFormat="1" ht="15" customHeight="1" x14ac:dyDescent="0.2">
      <c r="B50" s="220"/>
      <c r="C50" s="220"/>
      <c r="D50" s="220"/>
      <c r="E50" s="220"/>
      <c r="F50" s="220"/>
      <c r="G50" s="220"/>
      <c r="H50" s="220"/>
      <c r="I50" s="220"/>
      <c r="J50" s="220"/>
    </row>
    <row r="51" spans="2:10" s="219" customFormat="1" ht="15" customHeight="1" x14ac:dyDescent="0.2">
      <c r="B51" s="220"/>
      <c r="C51" s="220"/>
      <c r="D51" s="220"/>
      <c r="E51" s="220"/>
      <c r="F51" s="220"/>
      <c r="G51" s="220"/>
      <c r="H51" s="220"/>
      <c r="I51" s="220"/>
      <c r="J51" s="220"/>
    </row>
    <row r="52" spans="2:10" s="219" customFormat="1" ht="15" customHeight="1" x14ac:dyDescent="0.2">
      <c r="B52" s="220"/>
      <c r="C52" s="220"/>
      <c r="D52" s="220"/>
      <c r="E52" s="220"/>
      <c r="F52" s="220"/>
      <c r="G52" s="220"/>
      <c r="H52" s="220"/>
      <c r="I52" s="220"/>
      <c r="J52" s="220"/>
    </row>
    <row r="53" spans="2:10" s="219" customFormat="1" ht="15" customHeight="1" x14ac:dyDescent="0.2">
      <c r="B53" s="220"/>
      <c r="C53" s="220"/>
      <c r="D53" s="220"/>
      <c r="E53" s="220"/>
      <c r="F53" s="220"/>
      <c r="G53" s="220"/>
      <c r="H53" s="220"/>
      <c r="I53" s="220"/>
      <c r="J53" s="220"/>
    </row>
    <row r="54" spans="2:10" s="219" customFormat="1" ht="15" customHeight="1" x14ac:dyDescent="0.2">
      <c r="B54" s="220"/>
      <c r="C54" s="220"/>
      <c r="D54" s="220"/>
      <c r="E54" s="220"/>
      <c r="F54" s="220"/>
      <c r="G54" s="220"/>
      <c r="H54" s="220"/>
      <c r="I54" s="220"/>
      <c r="J54" s="220"/>
    </row>
    <row r="55" spans="2:10" s="219" customFormat="1" ht="15" customHeight="1" x14ac:dyDescent="0.2">
      <c r="B55" s="220"/>
      <c r="C55" s="220"/>
      <c r="D55" s="220"/>
      <c r="E55" s="220"/>
      <c r="F55" s="220"/>
      <c r="G55" s="220"/>
      <c r="H55" s="220"/>
      <c r="I55" s="220"/>
      <c r="J55" s="220"/>
    </row>
    <row r="56" spans="2:10" s="219" customFormat="1" ht="15" customHeight="1" x14ac:dyDescent="0.2">
      <c r="B56" s="220"/>
      <c r="C56" s="220"/>
      <c r="D56" s="220"/>
      <c r="E56" s="220"/>
      <c r="F56" s="220"/>
      <c r="G56" s="220"/>
      <c r="H56" s="220"/>
      <c r="I56" s="220"/>
      <c r="J56" s="220"/>
    </row>
    <row r="57" spans="2:10" s="219" customFormat="1" ht="15" customHeight="1" x14ac:dyDescent="0.2">
      <c r="B57" s="220"/>
      <c r="C57" s="220"/>
      <c r="D57" s="220"/>
      <c r="E57" s="220"/>
      <c r="F57" s="220"/>
      <c r="G57" s="220"/>
      <c r="H57" s="220"/>
      <c r="I57" s="220"/>
      <c r="J57" s="220"/>
    </row>
    <row r="58" spans="2:10" s="219" customFormat="1" ht="15" customHeight="1" x14ac:dyDescent="0.2">
      <c r="B58" s="220"/>
      <c r="C58" s="220"/>
      <c r="D58" s="220"/>
      <c r="E58" s="220"/>
      <c r="F58" s="220"/>
      <c r="G58" s="220"/>
      <c r="H58" s="220"/>
      <c r="I58" s="220"/>
      <c r="J58" s="220"/>
    </row>
    <row r="59" spans="2:10" s="219" customFormat="1" x14ac:dyDescent="0.2"/>
    <row r="60" spans="2:10" s="219" customFormat="1" x14ac:dyDescent="0.2"/>
    <row r="61" spans="2:10" s="219" customFormat="1" x14ac:dyDescent="0.2"/>
    <row r="62" spans="2:10" s="219" customFormat="1" x14ac:dyDescent="0.2"/>
    <row r="63" spans="2:10" s="219" customFormat="1" x14ac:dyDescent="0.2"/>
    <row r="64" spans="2:10" s="219" customFormat="1" x14ac:dyDescent="0.2"/>
    <row r="65" s="219" customFormat="1" x14ac:dyDescent="0.2"/>
    <row r="66" s="219" customFormat="1" x14ac:dyDescent="0.2"/>
    <row r="67" s="219" customFormat="1" x14ac:dyDescent="0.2"/>
    <row r="68" s="219" customFormat="1" x14ac:dyDescent="0.2"/>
    <row r="69" s="219" customFormat="1" x14ac:dyDescent="0.2"/>
    <row r="70" s="219" customFormat="1" x14ac:dyDescent="0.2"/>
  </sheetData>
  <mergeCells count="1">
    <mergeCell ref="B5:Q37"/>
  </mergeCells>
  <pageMargins left="0.2" right="0.2" top="0.25" bottom="0.2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
  <sheetViews>
    <sheetView showGridLines="0" zoomScale="70" zoomScaleNormal="70" workbookViewId="0"/>
  </sheetViews>
  <sheetFormatPr defaultColWidth="9.140625" defaultRowHeight="14.25" x14ac:dyDescent="0.2"/>
  <cols>
    <col min="1" max="2" width="9.140625" style="6"/>
    <col min="3" max="3" width="3.42578125" style="6" customWidth="1"/>
    <col min="4" max="4" width="9.140625" style="6"/>
    <col min="5" max="5" width="109.42578125" style="6" customWidth="1"/>
    <col min="6" max="6" width="3.42578125" style="6" customWidth="1"/>
    <col min="7" max="7" width="9.140625" style="6"/>
    <col min="8" max="9" width="4.140625" style="6" customWidth="1"/>
    <col min="10" max="16384" width="9.140625" style="6"/>
  </cols>
  <sheetData>
    <row r="1" spans="1:10" ht="18" customHeight="1" x14ac:dyDescent="0.35">
      <c r="A1" s="3"/>
      <c r="B1" s="4"/>
      <c r="C1" s="4"/>
      <c r="D1" s="3"/>
      <c r="E1" s="3"/>
      <c r="F1" s="5"/>
      <c r="G1" s="3"/>
      <c r="H1" s="3"/>
      <c r="I1" s="3"/>
      <c r="J1" s="3"/>
    </row>
    <row r="2" spans="1:10" ht="24.95" customHeight="1" x14ac:dyDescent="0.4">
      <c r="A2" s="3"/>
      <c r="B2" s="7" t="s">
        <v>24</v>
      </c>
      <c r="C2" s="4"/>
      <c r="D2" s="8"/>
      <c r="E2" s="3"/>
      <c r="F2" s="5"/>
      <c r="G2" s="3"/>
      <c r="H2" s="3"/>
      <c r="I2" s="3"/>
      <c r="J2" s="3"/>
    </row>
    <row r="3" spans="1:10" ht="18" customHeight="1" x14ac:dyDescent="0.35">
      <c r="A3" s="9"/>
      <c r="B3" s="10"/>
      <c r="C3" s="10"/>
      <c r="D3" s="9"/>
      <c r="E3" s="9"/>
      <c r="F3" s="11"/>
      <c r="G3" s="9"/>
      <c r="H3" s="9"/>
      <c r="I3" s="9"/>
      <c r="J3" s="9"/>
    </row>
    <row r="4" spans="1:10" ht="20.100000000000001" customHeight="1" x14ac:dyDescent="0.35">
      <c r="A4" s="12"/>
      <c r="B4" s="13"/>
      <c r="C4" s="13"/>
      <c r="D4" s="14"/>
      <c r="E4" s="14"/>
      <c r="F4" s="15"/>
      <c r="G4" s="14"/>
      <c r="H4" s="14"/>
      <c r="I4" s="14"/>
      <c r="J4" s="16"/>
    </row>
    <row r="5" spans="1:10" ht="24.95" customHeight="1" x14ac:dyDescent="0.35">
      <c r="A5" s="17"/>
      <c r="B5" s="18" t="s">
        <v>25</v>
      </c>
      <c r="C5" s="18"/>
      <c r="D5" s="19"/>
      <c r="E5" s="19"/>
      <c r="F5" s="20"/>
      <c r="G5" s="21"/>
      <c r="H5" s="21"/>
      <c r="I5" s="19"/>
      <c r="J5" s="22"/>
    </row>
    <row r="6" spans="1:10" ht="24.95" customHeight="1" x14ac:dyDescent="0.35">
      <c r="A6" s="17"/>
      <c r="B6" s="1"/>
      <c r="C6" s="1"/>
      <c r="D6" s="1"/>
      <c r="E6" s="1"/>
      <c r="F6" s="1"/>
      <c r="G6" s="1"/>
      <c r="H6" s="1"/>
      <c r="I6" s="1"/>
      <c r="J6" s="22"/>
    </row>
    <row r="7" spans="1:10" ht="24.95" customHeight="1" x14ac:dyDescent="0.35">
      <c r="A7" s="23"/>
      <c r="B7" s="55">
        <v>1</v>
      </c>
      <c r="C7" s="24"/>
      <c r="D7" s="131" t="s">
        <v>43</v>
      </c>
      <c r="E7" s="26"/>
      <c r="F7" s="19"/>
      <c r="G7" s="19"/>
      <c r="H7" s="19"/>
      <c r="I7" s="27"/>
      <c r="J7" s="22"/>
    </row>
    <row r="8" spans="1:10" ht="24.95" customHeight="1" x14ac:dyDescent="0.35">
      <c r="A8" s="23"/>
      <c r="B8" s="1"/>
      <c r="C8" s="1"/>
      <c r="D8" s="1"/>
      <c r="E8" s="1"/>
      <c r="F8" s="1"/>
      <c r="G8" s="28"/>
      <c r="H8" s="28"/>
      <c r="I8" s="29"/>
      <c r="J8" s="22"/>
    </row>
    <row r="9" spans="1:10" ht="24.95" customHeight="1" x14ac:dyDescent="0.35">
      <c r="A9" s="23"/>
      <c r="B9" s="55" t="s">
        <v>47</v>
      </c>
      <c r="C9" s="24"/>
      <c r="D9" s="131" t="s">
        <v>85</v>
      </c>
      <c r="E9" s="19"/>
      <c r="F9" s="19"/>
      <c r="G9" s="28"/>
      <c r="H9" s="28"/>
      <c r="I9" s="20"/>
      <c r="J9" s="22"/>
    </row>
    <row r="10" spans="1:10" ht="24.95" customHeight="1" x14ac:dyDescent="0.35">
      <c r="A10" s="23"/>
      <c r="B10" s="24"/>
      <c r="C10" s="24"/>
      <c r="D10" s="27"/>
      <c r="E10" s="30"/>
      <c r="F10" s="19"/>
      <c r="G10" s="28"/>
      <c r="H10" s="28"/>
      <c r="I10" s="20"/>
      <c r="J10" s="22"/>
    </row>
    <row r="11" spans="1:10" ht="24.95" customHeight="1" x14ac:dyDescent="0.35">
      <c r="A11" s="23"/>
      <c r="B11" s="55" t="s">
        <v>26</v>
      </c>
      <c r="C11" s="1"/>
      <c r="D11" s="53" t="s">
        <v>86</v>
      </c>
      <c r="E11" s="1"/>
      <c r="F11" s="1"/>
      <c r="G11" s="28"/>
      <c r="H11" s="28"/>
      <c r="I11" s="20"/>
      <c r="J11" s="22"/>
    </row>
    <row r="12" spans="1:10" ht="24.95" customHeight="1" x14ac:dyDescent="0.35">
      <c r="A12" s="23"/>
      <c r="B12" s="24"/>
      <c r="C12" s="24"/>
      <c r="D12" s="27"/>
      <c r="E12" s="30"/>
      <c r="F12" s="19"/>
      <c r="G12" s="28"/>
      <c r="H12" s="28"/>
      <c r="I12" s="20"/>
      <c r="J12" s="22"/>
    </row>
    <row r="13" spans="1:10" ht="24.95" customHeight="1" x14ac:dyDescent="0.35">
      <c r="A13" s="23"/>
      <c r="B13" s="55" t="s">
        <v>27</v>
      </c>
      <c r="C13" s="24"/>
      <c r="D13" s="53" t="s">
        <v>117</v>
      </c>
      <c r="E13" s="30"/>
      <c r="F13" s="19"/>
      <c r="G13" s="19"/>
      <c r="H13" s="19"/>
      <c r="I13" s="19"/>
      <c r="J13" s="22"/>
    </row>
    <row r="14" spans="1:10" ht="24.95" customHeight="1" x14ac:dyDescent="0.35">
      <c r="A14" s="23"/>
      <c r="B14" s="24"/>
      <c r="C14" s="24"/>
      <c r="D14" s="27"/>
      <c r="F14" s="19"/>
      <c r="G14" s="28"/>
      <c r="H14" s="31"/>
      <c r="I14" s="27"/>
      <c r="J14" s="22"/>
    </row>
    <row r="15" spans="1:10" ht="24.95" customHeight="1" x14ac:dyDescent="0.35">
      <c r="A15" s="23"/>
      <c r="B15" s="55" t="s">
        <v>28</v>
      </c>
      <c r="C15" s="24"/>
      <c r="D15" s="53" t="s">
        <v>87</v>
      </c>
      <c r="E15" s="19"/>
      <c r="F15" s="19"/>
      <c r="G15" s="19"/>
      <c r="H15" s="19"/>
      <c r="I15" s="19"/>
      <c r="J15" s="22"/>
    </row>
    <row r="16" spans="1:10" ht="24.95" customHeight="1" x14ac:dyDescent="0.35">
      <c r="A16" s="23"/>
      <c r="B16" s="31"/>
      <c r="C16" s="24"/>
      <c r="D16" s="19"/>
      <c r="E16" s="26"/>
      <c r="F16" s="1"/>
      <c r="J16" s="22"/>
    </row>
    <row r="17" spans="1:10" ht="24.95" customHeight="1" x14ac:dyDescent="0.35">
      <c r="A17" s="23"/>
      <c r="B17" s="55" t="s">
        <v>29</v>
      </c>
      <c r="C17" s="1"/>
      <c r="D17" s="53" t="s">
        <v>88</v>
      </c>
      <c r="E17" s="1"/>
      <c r="F17" s="19"/>
      <c r="J17" s="22"/>
    </row>
    <row r="18" spans="1:10" ht="24.95" customHeight="1" x14ac:dyDescent="0.35">
      <c r="A18" s="23"/>
      <c r="F18" s="19"/>
      <c r="G18" s="32"/>
      <c r="H18" s="32"/>
      <c r="I18" s="32"/>
      <c r="J18" s="22"/>
    </row>
    <row r="19" spans="1:10" ht="24.95" customHeight="1" x14ac:dyDescent="0.35">
      <c r="A19" s="23"/>
      <c r="B19" s="55" t="s">
        <v>89</v>
      </c>
      <c r="D19" s="53" t="s">
        <v>97</v>
      </c>
      <c r="F19" s="19"/>
      <c r="G19" s="32"/>
      <c r="H19" s="32"/>
      <c r="I19" s="32"/>
      <c r="J19" s="22"/>
    </row>
    <row r="20" spans="1:10" ht="24.95" customHeight="1" x14ac:dyDescent="0.35">
      <c r="A20" s="23"/>
      <c r="B20" s="55"/>
      <c r="D20" s="53"/>
      <c r="F20" s="19"/>
      <c r="G20" s="32"/>
      <c r="H20" s="32"/>
      <c r="I20" s="32"/>
      <c r="J20" s="22"/>
    </row>
    <row r="21" spans="1:10" ht="24.95" customHeight="1" x14ac:dyDescent="0.35">
      <c r="A21" s="23"/>
      <c r="B21" s="55" t="s">
        <v>99</v>
      </c>
      <c r="D21" s="53" t="s">
        <v>100</v>
      </c>
      <c r="F21" s="19"/>
      <c r="G21" s="32"/>
      <c r="H21" s="32"/>
      <c r="I21" s="32"/>
      <c r="J21" s="22"/>
    </row>
    <row r="22" spans="1:10" ht="9.9499999999999993" customHeight="1" x14ac:dyDescent="0.35">
      <c r="A22" s="35"/>
      <c r="B22" s="36"/>
      <c r="C22" s="36"/>
      <c r="D22" s="37"/>
      <c r="E22" s="37"/>
      <c r="F22" s="38"/>
      <c r="G22" s="39"/>
      <c r="H22" s="39"/>
      <c r="I22" s="39"/>
      <c r="J22" s="40"/>
    </row>
    <row r="23" spans="1:10" ht="12.75" customHeight="1" x14ac:dyDescent="0.2">
      <c r="A23" s="2"/>
      <c r="B23" s="2"/>
      <c r="C23" s="2"/>
      <c r="D23" s="2"/>
      <c r="E23" s="2"/>
      <c r="F23" s="2"/>
      <c r="G23" s="2"/>
      <c r="H23" s="2"/>
      <c r="I23" s="2"/>
      <c r="J23" s="2"/>
    </row>
  </sheetData>
  <hyperlinks>
    <hyperlink ref="B7" location="'Notes to Users'!A1" display="'Notes to Users'!A1" xr:uid="{00000000-0004-0000-0100-000000000000}"/>
    <hyperlink ref="B9" location="'Key Statistics'!A1" display="2" xr:uid="{00000000-0004-0000-0100-000001000000}"/>
    <hyperlink ref="B11" location="'Revenue to FCF reconciliation'!A1" display="3" xr:uid="{00000000-0004-0000-0100-000002000000}"/>
    <hyperlink ref="B13" location="'Normalized results'!A1" display="4" xr:uid="{00000000-0004-0000-0100-000003000000}"/>
    <hyperlink ref="B15" location="'Operating Expense by nature'!A1" display="5" xr:uid="{00000000-0004-0000-0100-000004000000}"/>
    <hyperlink ref="B17" location="'Segment Results'!A1" display="6" xr:uid="{00000000-0004-0000-0100-000005000000}"/>
    <hyperlink ref="B19" location="Severances!A1" display="7" xr:uid="{00000000-0004-0000-0100-000006000000}"/>
    <hyperlink ref="B21" location="'Non-GAAP definition'!A1" display="8" xr:uid="{00000000-0004-0000-0100-000007000000}"/>
  </hyperlinks>
  <pageMargins left="0.2" right="0.2" top="0.25" bottom="0.25" header="0.3" footer="0.3"/>
  <pageSetup scale="79" orientation="landscape" r:id="rId1"/>
  <ignoredErrors>
    <ignoredError sqref="B9:B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1"/>
  <sheetViews>
    <sheetView showGridLines="0" zoomScale="70" zoomScaleNormal="70" workbookViewId="0"/>
  </sheetViews>
  <sheetFormatPr defaultColWidth="9.140625" defaultRowHeight="14.25" x14ac:dyDescent="0.2"/>
  <cols>
    <col min="1" max="2" width="9.140625" style="6"/>
    <col min="3" max="3" width="3.42578125" style="6" customWidth="1"/>
    <col min="4" max="4" width="9.140625" style="6"/>
    <col min="5" max="5" width="109.42578125" style="6" customWidth="1"/>
    <col min="6" max="6" width="3.42578125" style="6" customWidth="1"/>
    <col min="7" max="7" width="9.140625" style="6"/>
    <col min="8" max="9" width="4.140625" style="6" customWidth="1"/>
    <col min="10" max="16384" width="9.140625" style="6"/>
  </cols>
  <sheetData>
    <row r="1" spans="1:10" ht="18" customHeight="1" x14ac:dyDescent="0.35">
      <c r="A1" s="44"/>
      <c r="B1" s="45"/>
      <c r="C1" s="45"/>
      <c r="D1" s="46"/>
      <c r="E1" s="46"/>
      <c r="F1" s="47"/>
      <c r="G1" s="46"/>
      <c r="H1" s="46"/>
      <c r="I1" s="46"/>
      <c r="J1" s="48"/>
    </row>
    <row r="2" spans="1:10" ht="24.95" customHeight="1" x14ac:dyDescent="0.4">
      <c r="A2" s="49"/>
      <c r="B2" s="7" t="s">
        <v>43</v>
      </c>
      <c r="C2" s="4"/>
      <c r="D2" s="8"/>
      <c r="E2" s="3"/>
      <c r="F2" s="5"/>
      <c r="G2" s="3"/>
      <c r="H2" s="3"/>
      <c r="I2" s="3"/>
      <c r="J2" s="50"/>
    </row>
    <row r="3" spans="1:10" ht="18" customHeight="1" x14ac:dyDescent="0.35">
      <c r="A3" s="51"/>
      <c r="B3" s="10"/>
      <c r="C3" s="10"/>
      <c r="D3" s="9"/>
      <c r="E3" s="9"/>
      <c r="F3" s="11"/>
      <c r="G3" s="9"/>
      <c r="H3" s="9"/>
      <c r="I3" s="9"/>
      <c r="J3" s="52"/>
    </row>
    <row r="4" spans="1:10" ht="20.100000000000001" customHeight="1" x14ac:dyDescent="0.35">
      <c r="A4" s="12"/>
      <c r="B4" s="13"/>
      <c r="C4" s="13"/>
      <c r="D4" s="14"/>
      <c r="E4" s="14"/>
      <c r="F4" s="15"/>
      <c r="G4" s="14"/>
      <c r="H4" s="14"/>
      <c r="I4" s="14"/>
      <c r="J4" s="16"/>
    </row>
    <row r="5" spans="1:10" ht="24.95" customHeight="1" x14ac:dyDescent="0.35">
      <c r="A5" s="194"/>
      <c r="B5" s="260" t="s">
        <v>121</v>
      </c>
      <c r="C5" s="260"/>
      <c r="D5" s="260"/>
      <c r="E5" s="260"/>
      <c r="F5" s="260"/>
      <c r="G5" s="260"/>
      <c r="H5" s="260"/>
      <c r="I5" s="260"/>
      <c r="J5" s="261"/>
    </row>
    <row r="6" spans="1:10" ht="24.95" customHeight="1" x14ac:dyDescent="0.35">
      <c r="A6" s="194"/>
      <c r="B6" s="260"/>
      <c r="C6" s="260"/>
      <c r="D6" s="260"/>
      <c r="E6" s="260"/>
      <c r="F6" s="260"/>
      <c r="G6" s="260"/>
      <c r="H6" s="260"/>
      <c r="I6" s="260"/>
      <c r="J6" s="261"/>
    </row>
    <row r="7" spans="1:10" ht="24.95" customHeight="1" x14ac:dyDescent="0.35">
      <c r="A7" s="195"/>
      <c r="B7" s="260"/>
      <c r="C7" s="260"/>
      <c r="D7" s="260"/>
      <c r="E7" s="260"/>
      <c r="F7" s="260"/>
      <c r="G7" s="260"/>
      <c r="H7" s="260"/>
      <c r="I7" s="260"/>
      <c r="J7" s="261"/>
    </row>
    <row r="8" spans="1:10" ht="24.95" customHeight="1" x14ac:dyDescent="0.35">
      <c r="A8" s="195"/>
      <c r="B8" s="260"/>
      <c r="C8" s="260"/>
      <c r="D8" s="260"/>
      <c r="E8" s="260"/>
      <c r="F8" s="260"/>
      <c r="G8" s="260"/>
      <c r="H8" s="260"/>
      <c r="I8" s="260"/>
      <c r="J8" s="261"/>
    </row>
    <row r="9" spans="1:10" ht="24.95" customHeight="1" x14ac:dyDescent="0.35">
      <c r="A9" s="195"/>
      <c r="B9" s="260"/>
      <c r="C9" s="260"/>
      <c r="D9" s="260"/>
      <c r="E9" s="260"/>
      <c r="F9" s="260"/>
      <c r="G9" s="260"/>
      <c r="H9" s="260"/>
      <c r="I9" s="260"/>
      <c r="J9" s="261"/>
    </row>
    <row r="10" spans="1:10" ht="24.95" customHeight="1" x14ac:dyDescent="0.35">
      <c r="A10" s="195"/>
      <c r="B10" s="260"/>
      <c r="C10" s="260"/>
      <c r="D10" s="260"/>
      <c r="E10" s="260"/>
      <c r="F10" s="260"/>
      <c r="G10" s="260"/>
      <c r="H10" s="260"/>
      <c r="I10" s="260"/>
      <c r="J10" s="261"/>
    </row>
    <row r="11" spans="1:10" ht="24.95" customHeight="1" x14ac:dyDescent="0.35">
      <c r="A11" s="195"/>
      <c r="B11" s="260"/>
      <c r="C11" s="260"/>
      <c r="D11" s="260"/>
      <c r="E11" s="260"/>
      <c r="F11" s="260"/>
      <c r="G11" s="260"/>
      <c r="H11" s="260"/>
      <c r="I11" s="260"/>
      <c r="J11" s="261"/>
    </row>
    <row r="12" spans="1:10" ht="24.95" customHeight="1" x14ac:dyDescent="0.35">
      <c r="A12" s="195"/>
      <c r="B12" s="260"/>
      <c r="C12" s="260"/>
      <c r="D12" s="260"/>
      <c r="E12" s="260"/>
      <c r="F12" s="260"/>
      <c r="G12" s="260"/>
      <c r="H12" s="260"/>
      <c r="I12" s="260"/>
      <c r="J12" s="261"/>
    </row>
    <row r="13" spans="1:10" ht="24.95" customHeight="1" x14ac:dyDescent="0.35">
      <c r="A13" s="195"/>
      <c r="B13" s="260"/>
      <c r="C13" s="260"/>
      <c r="D13" s="260"/>
      <c r="E13" s="260"/>
      <c r="F13" s="260"/>
      <c r="G13" s="260"/>
      <c r="H13" s="260"/>
      <c r="I13" s="260"/>
      <c r="J13" s="261"/>
    </row>
    <row r="14" spans="1:10" ht="24.95" customHeight="1" x14ac:dyDescent="0.35">
      <c r="A14" s="195"/>
      <c r="B14" s="260"/>
      <c r="C14" s="260"/>
      <c r="D14" s="260"/>
      <c r="E14" s="260"/>
      <c r="F14" s="260"/>
      <c r="G14" s="260"/>
      <c r="H14" s="260"/>
      <c r="I14" s="260"/>
      <c r="J14" s="261"/>
    </row>
    <row r="15" spans="1:10" ht="24.95" customHeight="1" x14ac:dyDescent="0.35">
      <c r="A15" s="195"/>
      <c r="B15" s="260"/>
      <c r="C15" s="260"/>
      <c r="D15" s="260"/>
      <c r="E15" s="260"/>
      <c r="F15" s="260"/>
      <c r="G15" s="260"/>
      <c r="H15" s="260"/>
      <c r="I15" s="260"/>
      <c r="J15" s="261"/>
    </row>
    <row r="16" spans="1:10" ht="24.95" customHeight="1" x14ac:dyDescent="0.35">
      <c r="A16" s="195"/>
      <c r="B16" s="260"/>
      <c r="C16" s="260"/>
      <c r="D16" s="260"/>
      <c r="E16" s="260"/>
      <c r="F16" s="260"/>
      <c r="G16" s="260"/>
      <c r="H16" s="260"/>
      <c r="I16" s="260"/>
      <c r="J16" s="261"/>
    </row>
    <row r="17" spans="1:10" ht="24.95" customHeight="1" x14ac:dyDescent="0.35">
      <c r="A17" s="195"/>
      <c r="B17" s="260"/>
      <c r="C17" s="260"/>
      <c r="D17" s="260"/>
      <c r="E17" s="260"/>
      <c r="F17" s="260"/>
      <c r="G17" s="260"/>
      <c r="H17" s="260"/>
      <c r="I17" s="260"/>
      <c r="J17" s="261"/>
    </row>
    <row r="18" spans="1:10" ht="24.95" customHeight="1" x14ac:dyDescent="0.35">
      <c r="A18" s="195"/>
      <c r="B18" s="260"/>
      <c r="C18" s="260"/>
      <c r="D18" s="260"/>
      <c r="E18" s="260"/>
      <c r="F18" s="260"/>
      <c r="G18" s="260"/>
      <c r="H18" s="260"/>
      <c r="I18" s="260"/>
      <c r="J18" s="261"/>
    </row>
    <row r="19" spans="1:10" ht="24.95" customHeight="1" x14ac:dyDescent="0.35">
      <c r="A19" s="195"/>
      <c r="B19" s="260"/>
      <c r="C19" s="260"/>
      <c r="D19" s="260"/>
      <c r="E19" s="260"/>
      <c r="F19" s="260"/>
      <c r="G19" s="260"/>
      <c r="H19" s="260"/>
      <c r="I19" s="260"/>
      <c r="J19" s="261"/>
    </row>
    <row r="20" spans="1:10" ht="24.95" customHeight="1" x14ac:dyDescent="0.35">
      <c r="A20" s="195"/>
      <c r="B20" s="260"/>
      <c r="C20" s="260"/>
      <c r="D20" s="260"/>
      <c r="E20" s="260"/>
      <c r="F20" s="260"/>
      <c r="G20" s="260"/>
      <c r="H20" s="260"/>
      <c r="I20" s="260"/>
      <c r="J20" s="261"/>
    </row>
    <row r="21" spans="1:10" ht="24.95" customHeight="1" x14ac:dyDescent="0.35">
      <c r="A21" s="195"/>
      <c r="B21" s="260"/>
      <c r="C21" s="260"/>
      <c r="D21" s="260"/>
      <c r="E21" s="260"/>
      <c r="F21" s="260"/>
      <c r="G21" s="260"/>
      <c r="H21" s="260"/>
      <c r="I21" s="260"/>
      <c r="J21" s="261"/>
    </row>
    <row r="22" spans="1:10" ht="24.95" customHeight="1" x14ac:dyDescent="0.35">
      <c r="A22" s="195"/>
      <c r="B22" s="260"/>
      <c r="C22" s="260"/>
      <c r="D22" s="260"/>
      <c r="E22" s="260"/>
      <c r="F22" s="260"/>
      <c r="G22" s="260"/>
      <c r="H22" s="260"/>
      <c r="I22" s="260"/>
      <c r="J22" s="261"/>
    </row>
    <row r="23" spans="1:10" ht="24.95" customHeight="1" x14ac:dyDescent="0.35">
      <c r="A23" s="195"/>
      <c r="B23" s="260"/>
      <c r="C23" s="260"/>
      <c r="D23" s="260"/>
      <c r="E23" s="260"/>
      <c r="F23" s="260"/>
      <c r="G23" s="260"/>
      <c r="H23" s="260"/>
      <c r="I23" s="260"/>
      <c r="J23" s="261"/>
    </row>
    <row r="24" spans="1:10" ht="24.95" customHeight="1" x14ac:dyDescent="0.35">
      <c r="A24" s="195"/>
      <c r="B24" s="260"/>
      <c r="C24" s="260"/>
      <c r="D24" s="260"/>
      <c r="E24" s="260"/>
      <c r="F24" s="260"/>
      <c r="G24" s="260"/>
      <c r="H24" s="260"/>
      <c r="I24" s="260"/>
      <c r="J24" s="261"/>
    </row>
    <row r="25" spans="1:10" ht="24.95" customHeight="1" x14ac:dyDescent="0.35">
      <c r="A25" s="195"/>
      <c r="B25" s="260"/>
      <c r="C25" s="260"/>
      <c r="D25" s="260"/>
      <c r="E25" s="260"/>
      <c r="F25" s="260"/>
      <c r="G25" s="260"/>
      <c r="H25" s="260"/>
      <c r="I25" s="260"/>
      <c r="J25" s="261"/>
    </row>
    <row r="26" spans="1:10" ht="24.95" customHeight="1" x14ac:dyDescent="0.35">
      <c r="A26" s="195"/>
      <c r="B26" s="260"/>
      <c r="C26" s="260"/>
      <c r="D26" s="260"/>
      <c r="E26" s="260"/>
      <c r="F26" s="260"/>
      <c r="G26" s="260"/>
      <c r="H26" s="260"/>
      <c r="I26" s="260"/>
      <c r="J26" s="261"/>
    </row>
    <row r="27" spans="1:10" ht="24.95" customHeight="1" x14ac:dyDescent="0.35">
      <c r="A27" s="195"/>
      <c r="B27" s="260"/>
      <c r="C27" s="260"/>
      <c r="D27" s="260"/>
      <c r="E27" s="260"/>
      <c r="F27" s="260"/>
      <c r="G27" s="260"/>
      <c r="H27" s="260"/>
      <c r="I27" s="260"/>
      <c r="J27" s="261"/>
    </row>
    <row r="28" spans="1:10" ht="24.95" customHeight="1" x14ac:dyDescent="0.35">
      <c r="A28" s="195"/>
      <c r="B28" s="260"/>
      <c r="C28" s="260"/>
      <c r="D28" s="260"/>
      <c r="E28" s="260"/>
      <c r="F28" s="260"/>
      <c r="G28" s="260"/>
      <c r="H28" s="260"/>
      <c r="I28" s="260"/>
      <c r="J28" s="261"/>
    </row>
    <row r="29" spans="1:10" ht="24.95" customHeight="1" x14ac:dyDescent="0.35">
      <c r="A29" s="195"/>
      <c r="B29" s="196"/>
      <c r="C29" s="196"/>
      <c r="D29" s="197"/>
      <c r="E29" s="198"/>
      <c r="F29" s="199"/>
      <c r="G29" s="200"/>
      <c r="H29" s="196"/>
      <c r="I29" s="201"/>
      <c r="J29" s="202"/>
    </row>
    <row r="30" spans="1:10" ht="9.9499999999999993" customHeight="1" x14ac:dyDescent="0.35">
      <c r="A30" s="203"/>
      <c r="B30" s="204"/>
      <c r="C30" s="204"/>
      <c r="D30" s="205"/>
      <c r="E30" s="205"/>
      <c r="F30" s="206"/>
      <c r="G30" s="207"/>
      <c r="H30" s="207"/>
      <c r="I30" s="207"/>
      <c r="J30" s="208"/>
    </row>
    <row r="31" spans="1:10" ht="12.75" customHeight="1" x14ac:dyDescent="0.2">
      <c r="A31" s="209"/>
      <c r="B31" s="209"/>
      <c r="C31" s="209"/>
      <c r="D31" s="209"/>
      <c r="E31" s="209"/>
      <c r="F31" s="209"/>
      <c r="G31" s="209"/>
      <c r="H31" s="209"/>
      <c r="I31" s="209"/>
      <c r="J31" s="209"/>
    </row>
  </sheetData>
  <mergeCells count="1">
    <mergeCell ref="B5:J28"/>
  </mergeCells>
  <pageMargins left="0.2" right="0.2" top="0.25" bottom="0.25" header="0.3" footer="0.3"/>
  <pageSetup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0"/>
  <sheetViews>
    <sheetView showGridLines="0" zoomScale="70" zoomScaleNormal="70" zoomScaleSheetLayoutView="70" workbookViewId="0"/>
  </sheetViews>
  <sheetFormatPr defaultColWidth="9.140625" defaultRowHeight="18" x14ac:dyDescent="0.25"/>
  <cols>
    <col min="1" max="1" width="9.140625" style="104"/>
    <col min="2" max="2" width="59.140625" style="104" customWidth="1"/>
    <col min="3" max="4" width="9.140625" style="104"/>
    <col min="5" max="5" width="1.7109375" style="104" customWidth="1"/>
    <col min="6" max="14" width="13.28515625" style="104" customWidth="1"/>
    <col min="15" max="15" width="1.7109375" style="104" customWidth="1"/>
    <col min="16" max="17" width="13.28515625" style="107" customWidth="1"/>
    <col min="18" max="16384" width="9.140625" style="104"/>
  </cols>
  <sheetData>
    <row r="1" spans="1:18" ht="20.25" customHeight="1" x14ac:dyDescent="0.25">
      <c r="A1" s="103" t="s">
        <v>77</v>
      </c>
      <c r="B1" s="56"/>
      <c r="C1" s="56"/>
      <c r="D1" s="57"/>
      <c r="E1" s="58"/>
      <c r="F1" s="233" t="s">
        <v>30</v>
      </c>
      <c r="G1" s="234" t="s">
        <v>31</v>
      </c>
      <c r="H1" s="234" t="s">
        <v>32</v>
      </c>
      <c r="I1" s="234" t="s">
        <v>33</v>
      </c>
      <c r="J1" s="234" t="s">
        <v>30</v>
      </c>
      <c r="K1" s="234" t="s">
        <v>31</v>
      </c>
      <c r="L1" s="234" t="s">
        <v>32</v>
      </c>
      <c r="M1" s="234" t="s">
        <v>33</v>
      </c>
      <c r="N1" s="234" t="s">
        <v>30</v>
      </c>
      <c r="O1" s="108"/>
      <c r="P1" s="233" t="s">
        <v>34</v>
      </c>
      <c r="Q1" s="235" t="s">
        <v>34</v>
      </c>
    </row>
    <row r="2" spans="1:18" ht="24" customHeight="1" x14ac:dyDescent="0.25">
      <c r="A2" s="60" t="s">
        <v>74</v>
      </c>
      <c r="B2" s="61"/>
      <c r="C2" s="61"/>
      <c r="D2" s="62"/>
      <c r="E2" s="63"/>
      <c r="F2" s="236">
        <v>2018</v>
      </c>
      <c r="G2" s="237">
        <v>2018</v>
      </c>
      <c r="H2" s="237">
        <v>2018</v>
      </c>
      <c r="I2" s="237">
        <v>2018</v>
      </c>
      <c r="J2" s="237">
        <v>2019</v>
      </c>
      <c r="K2" s="237">
        <v>2019</v>
      </c>
      <c r="L2" s="237">
        <v>2019</v>
      </c>
      <c r="M2" s="237">
        <v>2019</v>
      </c>
      <c r="N2" s="237">
        <v>2020</v>
      </c>
      <c r="O2" s="108"/>
      <c r="P2" s="236">
        <v>2018</v>
      </c>
      <c r="Q2" s="238">
        <v>2019</v>
      </c>
    </row>
    <row r="3" spans="1:18" ht="21" customHeight="1" x14ac:dyDescent="0.25">
      <c r="A3" s="64"/>
      <c r="B3" s="65"/>
      <c r="C3" s="65"/>
      <c r="D3" s="66"/>
      <c r="E3" s="67"/>
      <c r="F3" s="109"/>
      <c r="G3" s="67"/>
      <c r="H3" s="67"/>
      <c r="I3" s="67"/>
      <c r="J3" s="67"/>
      <c r="K3" s="67"/>
      <c r="L3" s="67"/>
      <c r="M3" s="67"/>
      <c r="N3" s="67"/>
      <c r="O3" s="67"/>
      <c r="P3" s="68"/>
      <c r="Q3" s="68"/>
    </row>
    <row r="4" spans="1:18" ht="18" customHeight="1" x14ac:dyDescent="0.25">
      <c r="A4" s="69" t="s">
        <v>78</v>
      </c>
      <c r="B4" s="70"/>
      <c r="C4" s="70"/>
      <c r="D4" s="71"/>
      <c r="E4" s="59"/>
      <c r="F4" s="73"/>
      <c r="G4" s="74"/>
      <c r="H4" s="74"/>
      <c r="I4" s="74"/>
      <c r="J4" s="74"/>
      <c r="K4" s="74"/>
      <c r="L4" s="74"/>
      <c r="M4" s="74"/>
      <c r="N4" s="110"/>
      <c r="O4" s="141"/>
      <c r="P4" s="113"/>
      <c r="Q4" s="114"/>
    </row>
    <row r="5" spans="1:18" ht="21" customHeight="1" x14ac:dyDescent="0.25">
      <c r="A5" s="76"/>
      <c r="B5" s="77" t="s">
        <v>0</v>
      </c>
      <c r="C5" s="77"/>
      <c r="D5" s="78"/>
      <c r="E5" s="67"/>
      <c r="F5" s="80">
        <f>'Revenue to FCF reconciliation'!F5</f>
        <v>45</v>
      </c>
      <c r="G5" s="81">
        <f>'Revenue to FCF reconciliation'!G5</f>
        <v>42.8</v>
      </c>
      <c r="H5" s="81">
        <f>'Revenue to FCF reconciliation'!H5</f>
        <v>42.5</v>
      </c>
      <c r="I5" s="81">
        <f>'Revenue to FCF reconciliation'!I5</f>
        <v>36.800000000000004</v>
      </c>
      <c r="J5" s="81">
        <f>'Revenue to FCF reconciliation'!J5</f>
        <v>34.700000000000003</v>
      </c>
      <c r="K5" s="81">
        <f>'Revenue to FCF reconciliation'!K5</f>
        <v>31</v>
      </c>
      <c r="L5" s="81">
        <f>'Revenue to FCF reconciliation'!L5</f>
        <v>33.299999999999997</v>
      </c>
      <c r="M5" s="81">
        <f>'Revenue to FCF reconciliation'!M5</f>
        <v>35</v>
      </c>
      <c r="N5" s="111">
        <f>'Revenue to FCF reconciliation'!N5</f>
        <v>29.6</v>
      </c>
      <c r="O5" s="81"/>
      <c r="P5" s="80">
        <f>SUM(F5:I5)</f>
        <v>167.10000000000002</v>
      </c>
      <c r="Q5" s="111">
        <f>SUM(J5:M5)</f>
        <v>134</v>
      </c>
      <c r="R5" s="107"/>
    </row>
    <row r="6" spans="1:18" s="190" customFormat="1" ht="21" customHeight="1" x14ac:dyDescent="0.25">
      <c r="A6" s="76"/>
      <c r="B6" s="83" t="s">
        <v>10</v>
      </c>
      <c r="C6" s="67"/>
      <c r="D6" s="85"/>
      <c r="E6" s="67"/>
      <c r="F6" s="80">
        <f>'Revenue to FCF reconciliation'!F6</f>
        <v>-60.4</v>
      </c>
      <c r="G6" s="81">
        <f>'Revenue to FCF reconciliation'!G6</f>
        <v>-82.3</v>
      </c>
      <c r="H6" s="81">
        <f>'Revenue to FCF reconciliation'!H6</f>
        <v>-58.6</v>
      </c>
      <c r="I6" s="81">
        <f>'Revenue to FCF reconciliation'!I6</f>
        <v>-100.5</v>
      </c>
      <c r="J6" s="81">
        <f>'Revenue to FCF reconciliation'!J6</f>
        <v>-53.7</v>
      </c>
      <c r="K6" s="81">
        <f>'Revenue to FCF reconciliation'!K6</f>
        <v>-52.7</v>
      </c>
      <c r="L6" s="81">
        <f>'Revenue to FCF reconciliation'!L6</f>
        <v>-45.4</v>
      </c>
      <c r="M6" s="81">
        <f>'Revenue to FCF reconciliation'!M6</f>
        <v>-55.4</v>
      </c>
      <c r="N6" s="111">
        <f>'Revenue to FCF reconciliation'!N6</f>
        <v>-35.1</v>
      </c>
      <c r="O6" s="88"/>
      <c r="P6" s="80">
        <f t="shared" ref="P6:P8" si="0">SUM(F6:I6)</f>
        <v>-301.79999999999995</v>
      </c>
      <c r="Q6" s="111">
        <f t="shared" ref="Q6:Q10" si="1">SUM(J6:M6)</f>
        <v>-207.20000000000002</v>
      </c>
      <c r="R6" s="212"/>
    </row>
    <row r="7" spans="1:18" s="190" customFormat="1" ht="21" customHeight="1" x14ac:dyDescent="0.25">
      <c r="A7" s="76"/>
      <c r="B7" s="83" t="s">
        <v>35</v>
      </c>
      <c r="C7" s="67"/>
      <c r="D7" s="85"/>
      <c r="E7" s="67"/>
      <c r="F7" s="80">
        <f>'Revenue to FCF reconciliation'!F7</f>
        <v>-15.399999999999999</v>
      </c>
      <c r="G7" s="81">
        <f>'Revenue to FCF reconciliation'!G7</f>
        <v>-39.5</v>
      </c>
      <c r="H7" s="81">
        <f>'Revenue to FCF reconciliation'!H7</f>
        <v>-16.100000000000001</v>
      </c>
      <c r="I7" s="81">
        <f>'Revenue to FCF reconciliation'!I7</f>
        <v>-63.699999999999996</v>
      </c>
      <c r="J7" s="81">
        <f>'Revenue to FCF reconciliation'!J7</f>
        <v>-19</v>
      </c>
      <c r="K7" s="81">
        <f>'Revenue to FCF reconciliation'!K7</f>
        <v>-21.700000000000003</v>
      </c>
      <c r="L7" s="81">
        <f>'Revenue to FCF reconciliation'!L7</f>
        <v>-12.100000000000001</v>
      </c>
      <c r="M7" s="81">
        <f>'Revenue to FCF reconciliation'!M7</f>
        <v>-20.399999999999999</v>
      </c>
      <c r="N7" s="111">
        <f>'Revenue to FCF reconciliation'!N7</f>
        <v>-5.5</v>
      </c>
      <c r="O7" s="88"/>
      <c r="P7" s="80">
        <f t="shared" si="0"/>
        <v>-134.69999999999999</v>
      </c>
      <c r="Q7" s="111">
        <f t="shared" si="1"/>
        <v>-73.2</v>
      </c>
      <c r="R7" s="212"/>
    </row>
    <row r="8" spans="1:18" s="190" customFormat="1" ht="21" customHeight="1" x14ac:dyDescent="0.25">
      <c r="A8" s="76"/>
      <c r="B8" s="83" t="s">
        <v>123</v>
      </c>
      <c r="C8" s="67"/>
      <c r="D8" s="85"/>
      <c r="E8" s="67"/>
      <c r="F8" s="80">
        <v>-9.1999999999999993</v>
      </c>
      <c r="G8" s="81">
        <v>-11.2</v>
      </c>
      <c r="H8" s="223">
        <v>3.2</v>
      </c>
      <c r="I8" s="81">
        <v>-144.4</v>
      </c>
      <c r="J8" s="81">
        <v>-3.2</v>
      </c>
      <c r="K8" s="81">
        <v>24</v>
      </c>
      <c r="L8" s="81">
        <v>17.2</v>
      </c>
      <c r="M8" s="81">
        <v>4.9000000000000004</v>
      </c>
      <c r="N8" s="111">
        <v>-9.6</v>
      </c>
      <c r="O8" s="88"/>
      <c r="P8" s="80">
        <f t="shared" si="0"/>
        <v>-161.6</v>
      </c>
      <c r="Q8" s="111">
        <f>SUM(J8:M8)</f>
        <v>42.9</v>
      </c>
      <c r="R8" s="212"/>
    </row>
    <row r="9" spans="1:18" s="190" customFormat="1" ht="21" customHeight="1" x14ac:dyDescent="0.25">
      <c r="A9" s="76"/>
      <c r="B9" s="83" t="s">
        <v>124</v>
      </c>
      <c r="C9" s="67"/>
      <c r="D9" s="85"/>
      <c r="E9" s="67"/>
      <c r="F9" s="224">
        <v>-0.09</v>
      </c>
      <c r="G9" s="223">
        <v>-0.1</v>
      </c>
      <c r="H9" s="223">
        <v>-0.01</v>
      </c>
      <c r="I9" s="223">
        <v>-0.98</v>
      </c>
      <c r="J9" s="223">
        <v>-0.05</v>
      </c>
      <c r="K9" s="223">
        <v>0.14000000000000001</v>
      </c>
      <c r="L9" s="223">
        <v>0.11</v>
      </c>
      <c r="M9" s="223">
        <v>0.2</v>
      </c>
      <c r="N9" s="225">
        <v>-0.14000000000000001</v>
      </c>
      <c r="O9" s="88"/>
      <c r="P9" s="224">
        <v>-1.18</v>
      </c>
      <c r="Q9" s="225">
        <v>0.37</v>
      </c>
      <c r="R9" s="212"/>
    </row>
    <row r="10" spans="1:18" s="190" customFormat="1" ht="21" customHeight="1" x14ac:dyDescent="0.25">
      <c r="A10" s="76"/>
      <c r="B10" s="83" t="s">
        <v>122</v>
      </c>
      <c r="C10" s="77"/>
      <c r="D10" s="78"/>
      <c r="E10" s="67"/>
      <c r="F10" s="80">
        <f>SUM('Revenue to FCF reconciliation'!F12:F16)</f>
        <v>-33.299999999999997</v>
      </c>
      <c r="G10" s="81">
        <f>SUM('Revenue to FCF reconciliation'!G12:G16)</f>
        <v>-26.6</v>
      </c>
      <c r="H10" s="81">
        <f>SUM('Revenue to FCF reconciliation'!H12:H16)</f>
        <v>-8.3000000000000007</v>
      </c>
      <c r="I10" s="81">
        <f>SUM('Revenue to FCF reconciliation'!I12:I16)</f>
        <v>-10.999999999999996</v>
      </c>
      <c r="J10" s="81">
        <f>SUM('Revenue to FCF reconciliation'!J12:J16)</f>
        <v>-19.700000000000003</v>
      </c>
      <c r="K10" s="81">
        <f>SUM('Revenue to FCF reconciliation'!K12:K16)</f>
        <v>-55.599999999999994</v>
      </c>
      <c r="L10" s="81">
        <f>SUM('Revenue to FCF reconciliation'!L12:L16)</f>
        <v>-2.8000000000000012</v>
      </c>
      <c r="M10" s="81">
        <f>SUM('Revenue to FCF reconciliation'!M12:M16)</f>
        <v>-11.900000000000002</v>
      </c>
      <c r="N10" s="111">
        <f>SUM('Revenue to FCF reconciliation'!N12:N16)</f>
        <v>-25.8</v>
      </c>
      <c r="O10" s="88"/>
      <c r="P10" s="80">
        <f>SUM(F10:I10)</f>
        <v>-79.2</v>
      </c>
      <c r="Q10" s="111">
        <f t="shared" si="1"/>
        <v>-90</v>
      </c>
      <c r="R10" s="212"/>
    </row>
    <row r="11" spans="1:18" s="190" customFormat="1" ht="21" customHeight="1" x14ac:dyDescent="0.25">
      <c r="A11" s="76"/>
      <c r="B11" s="83"/>
      <c r="C11" s="83"/>
      <c r="D11" s="89"/>
      <c r="E11" s="67"/>
      <c r="F11" s="224"/>
      <c r="G11" s="223"/>
      <c r="H11" s="223"/>
      <c r="I11" s="223"/>
      <c r="J11" s="223"/>
      <c r="K11" s="223"/>
      <c r="L11" s="223"/>
      <c r="M11" s="223"/>
      <c r="N11" s="225"/>
      <c r="O11" s="88"/>
      <c r="P11" s="87"/>
      <c r="Q11" s="226"/>
      <c r="R11" s="212"/>
    </row>
    <row r="12" spans="1:18" s="190" customFormat="1" ht="21" customHeight="1" x14ac:dyDescent="0.25">
      <c r="A12" s="120" t="s">
        <v>79</v>
      </c>
      <c r="B12" s="83"/>
      <c r="C12" s="83"/>
      <c r="D12" s="89"/>
      <c r="E12" s="67"/>
      <c r="F12" s="87"/>
      <c r="G12" s="88"/>
      <c r="H12" s="88"/>
      <c r="I12" s="88"/>
      <c r="J12" s="88"/>
      <c r="K12" s="88"/>
      <c r="L12" s="88"/>
      <c r="M12" s="88"/>
      <c r="N12" s="226"/>
      <c r="O12" s="88"/>
      <c r="P12" s="87"/>
      <c r="Q12" s="226"/>
      <c r="R12" s="212"/>
    </row>
    <row r="13" spans="1:18" s="190" customFormat="1" ht="21" customHeight="1" x14ac:dyDescent="0.25">
      <c r="A13" s="76"/>
      <c r="B13" s="83" t="s">
        <v>94</v>
      </c>
      <c r="C13" s="83"/>
      <c r="D13" s="89"/>
      <c r="E13" s="67"/>
      <c r="F13" s="80">
        <f>'Revenue to FCF reconciliation'!F12</f>
        <v>-6.4999999999999982</v>
      </c>
      <c r="G13" s="81">
        <f>'Revenue to FCF reconciliation'!G12</f>
        <v>-22.700000000000003</v>
      </c>
      <c r="H13" s="81">
        <f>'Revenue to FCF reconciliation'!H12</f>
        <v>-7.2000000000000011</v>
      </c>
      <c r="I13" s="81">
        <f>'Revenue to FCF reconciliation'!I12</f>
        <v>-23.9</v>
      </c>
      <c r="J13" s="81">
        <f>'Revenue to FCF reconciliation'!J12</f>
        <v>0.89999999999999858</v>
      </c>
      <c r="K13" s="81">
        <f>'Revenue to FCF reconciliation'!K12</f>
        <v>-14.8</v>
      </c>
      <c r="L13" s="81">
        <f>'Revenue to FCF reconciliation'!L12</f>
        <v>-4.4000000000000012</v>
      </c>
      <c r="M13" s="81">
        <f>'Revenue to FCF reconciliation'!M12</f>
        <v>-13.2</v>
      </c>
      <c r="N13" s="111">
        <f>'Revenue to FCF reconciliation'!N12</f>
        <v>5.0999999999999996</v>
      </c>
      <c r="O13" s="88"/>
      <c r="P13" s="80">
        <f t="shared" ref="P13" si="2">SUM(F13:I13)</f>
        <v>-60.300000000000004</v>
      </c>
      <c r="Q13" s="111">
        <f t="shared" ref="Q13" si="3">SUM(J13:M13)</f>
        <v>-31.500000000000004</v>
      </c>
      <c r="R13" s="212"/>
    </row>
    <row r="14" spans="1:18" s="190" customFormat="1" ht="21" customHeight="1" x14ac:dyDescent="0.25">
      <c r="A14" s="76"/>
      <c r="B14" s="83" t="s">
        <v>95</v>
      </c>
      <c r="C14" s="83"/>
      <c r="D14" s="89"/>
      <c r="E14" s="67"/>
      <c r="F14" s="80">
        <f>'Revenue to FCF reconciliation'!F19</f>
        <v>-36.599999999999994</v>
      </c>
      <c r="G14" s="81">
        <f>'Revenue to FCF reconciliation'!G19</f>
        <v>-28.200000000000003</v>
      </c>
      <c r="H14" s="81">
        <f>'Revenue to FCF reconciliation'!H19</f>
        <v>-11.3</v>
      </c>
      <c r="I14" s="81">
        <f>'Revenue to FCF reconciliation'!I19</f>
        <v>-12.799999999999995</v>
      </c>
      <c r="J14" s="81">
        <f>'Revenue to FCF reconciliation'!J19</f>
        <v>-20.000000000000004</v>
      </c>
      <c r="K14" s="81">
        <f>'Revenue to FCF reconciliation'!K19</f>
        <v>-55.999999999999993</v>
      </c>
      <c r="L14" s="81">
        <f>'Revenue to FCF reconciliation'!L19</f>
        <v>-3.100000000000001</v>
      </c>
      <c r="M14" s="81">
        <f>'Revenue to FCF reconciliation'!M19</f>
        <v>-12.100000000000001</v>
      </c>
      <c r="N14" s="111">
        <f>'Revenue to FCF reconciliation'!N19</f>
        <v>-26.2</v>
      </c>
      <c r="O14" s="88"/>
      <c r="P14" s="80">
        <f t="shared" ref="P14:P15" si="4">SUM(F14:I14)</f>
        <v>-88.899999999999991</v>
      </c>
      <c r="Q14" s="111">
        <f t="shared" ref="Q14:Q15" si="5">SUM(J14:M14)</f>
        <v>-91.199999999999989</v>
      </c>
      <c r="R14" s="212"/>
    </row>
    <row r="15" spans="1:18" s="190" customFormat="1" ht="21" customHeight="1" x14ac:dyDescent="0.25">
      <c r="A15" s="76"/>
      <c r="B15" s="83" t="s">
        <v>71</v>
      </c>
      <c r="C15" s="83"/>
      <c r="D15" s="89"/>
      <c r="E15" s="67"/>
      <c r="F15" s="80">
        <f>'Revenue to FCF reconciliation'!F11</f>
        <v>4.4000000000000004</v>
      </c>
      <c r="G15" s="81">
        <f>'Revenue to FCF reconciliation'!G11</f>
        <v>4.4000000000000004</v>
      </c>
      <c r="H15" s="81">
        <f>'Revenue to FCF reconciliation'!H11</f>
        <v>5.4</v>
      </c>
      <c r="I15" s="81">
        <f>'Revenue to FCF reconciliation'!I11</f>
        <v>5.4</v>
      </c>
      <c r="J15" s="81">
        <f>'Revenue to FCF reconciliation'!J11</f>
        <v>18.899999999999999</v>
      </c>
      <c r="K15" s="81">
        <f>'Revenue to FCF reconciliation'!K11</f>
        <v>5.8</v>
      </c>
      <c r="L15" s="81">
        <f>'Revenue to FCF reconciliation'!L11</f>
        <v>6.7</v>
      </c>
      <c r="M15" s="81">
        <f>'Revenue to FCF reconciliation'!M11</f>
        <v>5.8</v>
      </c>
      <c r="N15" s="111">
        <f>'Revenue to FCF reconciliation'!N11</f>
        <v>9.5</v>
      </c>
      <c r="O15" s="88"/>
      <c r="P15" s="80">
        <f t="shared" si="4"/>
        <v>19.600000000000001</v>
      </c>
      <c r="Q15" s="111">
        <f t="shared" si="5"/>
        <v>37.199999999999996</v>
      </c>
      <c r="R15" s="212"/>
    </row>
    <row r="16" spans="1:18" s="190" customFormat="1" ht="21" customHeight="1" x14ac:dyDescent="0.25">
      <c r="A16" s="76"/>
      <c r="B16" s="187" t="s">
        <v>72</v>
      </c>
      <c r="C16" s="83"/>
      <c r="D16" s="89"/>
      <c r="E16" s="67"/>
      <c r="F16" s="80">
        <f>'Segment Results'!F19</f>
        <v>4.4000000000000004</v>
      </c>
      <c r="G16" s="81">
        <f>'Segment Results'!G19</f>
        <v>4.4000000000000004</v>
      </c>
      <c r="H16" s="81">
        <f>'Segment Results'!H19</f>
        <v>4.5</v>
      </c>
      <c r="I16" s="81">
        <f>'Segment Results'!I19</f>
        <v>4.5999999999999996</v>
      </c>
      <c r="J16" s="81">
        <f>'Segment Results'!J19</f>
        <v>18.899999999999999</v>
      </c>
      <c r="K16" s="81">
        <f>'Segment Results'!K19</f>
        <v>5.8</v>
      </c>
      <c r="L16" s="81">
        <f>'Segment Results'!L19</f>
        <v>5.8</v>
      </c>
      <c r="M16" s="81">
        <f>'Segment Results'!M19</f>
        <v>4.8</v>
      </c>
      <c r="N16" s="111">
        <f>'Segment Results'!N19</f>
        <v>9.5</v>
      </c>
      <c r="O16" s="88"/>
      <c r="P16" s="80">
        <f t="shared" ref="P16:P17" si="6">SUM(F16:I16)</f>
        <v>17.899999999999999</v>
      </c>
      <c r="Q16" s="111">
        <f t="shared" ref="Q16:Q17" si="7">SUM(J16:M16)</f>
        <v>35.299999999999997</v>
      </c>
      <c r="R16" s="212"/>
    </row>
    <row r="17" spans="1:18" s="190" customFormat="1" ht="21" customHeight="1" x14ac:dyDescent="0.25">
      <c r="A17" s="76"/>
      <c r="B17" s="187" t="s">
        <v>73</v>
      </c>
      <c r="C17" s="83"/>
      <c r="D17" s="89"/>
      <c r="E17" s="67"/>
      <c r="F17" s="80">
        <f>'Segment Results'!F9</f>
        <v>0</v>
      </c>
      <c r="G17" s="81">
        <f>'Segment Results'!G9</f>
        <v>0</v>
      </c>
      <c r="H17" s="81">
        <f>'Segment Results'!H9</f>
        <v>0.9</v>
      </c>
      <c r="I17" s="81">
        <f>'Segment Results'!I9</f>
        <v>0.8</v>
      </c>
      <c r="J17" s="81">
        <f>'Segment Results'!J9</f>
        <v>0</v>
      </c>
      <c r="K17" s="81">
        <f>'Segment Results'!K9</f>
        <v>0</v>
      </c>
      <c r="L17" s="81">
        <f>'Segment Results'!L9</f>
        <v>0.9</v>
      </c>
      <c r="M17" s="81">
        <f>'Segment Results'!M9</f>
        <v>1</v>
      </c>
      <c r="N17" s="111">
        <f>'Segment Results'!N9</f>
        <v>0</v>
      </c>
      <c r="O17" s="88"/>
      <c r="P17" s="80">
        <f t="shared" si="6"/>
        <v>1.7000000000000002</v>
      </c>
      <c r="Q17" s="111">
        <f t="shared" si="7"/>
        <v>1.9</v>
      </c>
      <c r="R17" s="212"/>
    </row>
    <row r="18" spans="1:18" s="191" customFormat="1" ht="21" customHeight="1" x14ac:dyDescent="0.25">
      <c r="A18" s="76"/>
      <c r="B18" s="77"/>
      <c r="C18" s="83"/>
      <c r="D18" s="89"/>
      <c r="E18" s="67"/>
      <c r="F18" s="80"/>
      <c r="G18" s="81"/>
      <c r="H18" s="81"/>
      <c r="I18" s="81"/>
      <c r="J18" s="81"/>
      <c r="K18" s="81"/>
      <c r="L18" s="81"/>
      <c r="M18" s="81"/>
      <c r="N18" s="111"/>
      <c r="O18" s="88"/>
      <c r="P18" s="80"/>
      <c r="Q18" s="111"/>
      <c r="R18" s="222"/>
    </row>
    <row r="19" spans="1:18" s="191" customFormat="1" ht="21" customHeight="1" x14ac:dyDescent="0.25">
      <c r="A19" s="120" t="s">
        <v>42</v>
      </c>
      <c r="B19" s="77"/>
      <c r="C19" s="77"/>
      <c r="D19" s="78"/>
      <c r="E19" s="59"/>
      <c r="F19" s="227"/>
      <c r="G19" s="108"/>
      <c r="H19" s="108"/>
      <c r="I19" s="108"/>
      <c r="J19" s="108"/>
      <c r="K19" s="108"/>
      <c r="L19" s="108"/>
      <c r="M19" s="108"/>
      <c r="N19" s="228"/>
      <c r="O19" s="99"/>
      <c r="P19" s="227"/>
      <c r="Q19" s="228"/>
      <c r="R19" s="222"/>
    </row>
    <row r="20" spans="1:18" s="191" customFormat="1" ht="21" customHeight="1" x14ac:dyDescent="0.25">
      <c r="A20" s="76"/>
      <c r="B20" s="77" t="s">
        <v>36</v>
      </c>
      <c r="C20" s="77"/>
      <c r="D20" s="78"/>
      <c r="E20" s="186"/>
      <c r="F20" s="229">
        <v>152.307196</v>
      </c>
      <c r="G20" s="230">
        <v>152.307196</v>
      </c>
      <c r="H20" s="230">
        <v>152.307196</v>
      </c>
      <c r="I20" s="230">
        <v>152.307196</v>
      </c>
      <c r="J20" s="230">
        <v>152.307196</v>
      </c>
      <c r="K20" s="230">
        <v>137.25244000000001</v>
      </c>
      <c r="L20" s="230">
        <v>109.908061</v>
      </c>
      <c r="M20" s="230">
        <v>108.38445299999999</v>
      </c>
      <c r="N20" s="231">
        <v>93.838437999999996</v>
      </c>
      <c r="O20" s="230"/>
      <c r="P20" s="229">
        <v>152.307196</v>
      </c>
      <c r="Q20" s="231">
        <v>126.795975</v>
      </c>
      <c r="R20" s="222"/>
    </row>
    <row r="21" spans="1:18" s="191" customFormat="1" ht="21" customHeight="1" x14ac:dyDescent="0.25">
      <c r="A21" s="76"/>
      <c r="B21" s="77" t="s">
        <v>37</v>
      </c>
      <c r="C21" s="77"/>
      <c r="D21" s="78"/>
      <c r="E21" s="186"/>
      <c r="F21" s="229">
        <v>152.307196</v>
      </c>
      <c r="G21" s="230">
        <v>152.307196</v>
      </c>
      <c r="H21" s="230">
        <v>152.307196</v>
      </c>
      <c r="I21" s="230">
        <v>152.307196</v>
      </c>
      <c r="J21" s="230">
        <v>152.307196</v>
      </c>
      <c r="K21" s="230">
        <v>113.95872199999999</v>
      </c>
      <c r="L21" s="230">
        <v>108.544192</v>
      </c>
      <c r="M21" s="230">
        <v>93.848235000000003</v>
      </c>
      <c r="N21" s="231">
        <v>93.838329000000002</v>
      </c>
      <c r="O21" s="230"/>
      <c r="P21" s="229">
        <v>152.307196</v>
      </c>
      <c r="Q21" s="231">
        <v>93.848235000000003</v>
      </c>
      <c r="R21" s="222"/>
    </row>
    <row r="22" spans="1:18" s="191" customFormat="1" ht="21" customHeight="1" x14ac:dyDescent="0.25">
      <c r="A22" s="76"/>
      <c r="B22" s="91"/>
      <c r="C22" s="77"/>
      <c r="D22" s="78"/>
      <c r="E22" s="186"/>
      <c r="F22" s="229"/>
      <c r="G22" s="230"/>
      <c r="H22" s="230"/>
      <c r="I22" s="230"/>
      <c r="J22" s="230"/>
      <c r="K22" s="230"/>
      <c r="L22" s="230"/>
      <c r="M22" s="230"/>
      <c r="N22" s="231"/>
      <c r="O22" s="230"/>
      <c r="P22" s="229"/>
      <c r="Q22" s="231"/>
      <c r="R22" s="222"/>
    </row>
    <row r="23" spans="1:18" s="191" customFormat="1" ht="21" customHeight="1" x14ac:dyDescent="0.25">
      <c r="A23" s="76"/>
      <c r="B23" s="77" t="s">
        <v>38</v>
      </c>
      <c r="C23" s="77"/>
      <c r="D23" s="78"/>
      <c r="E23" s="186"/>
      <c r="F23" s="229">
        <f>SUM(F24:F26)</f>
        <v>12.9</v>
      </c>
      <c r="G23" s="230">
        <f t="shared" ref="G23:L23" si="8">SUM(G24:G26)</f>
        <v>12.9</v>
      </c>
      <c r="H23" s="230">
        <f t="shared" si="8"/>
        <v>12.9</v>
      </c>
      <c r="I23" s="230">
        <f t="shared" si="8"/>
        <v>12.9</v>
      </c>
      <c r="J23" s="230">
        <f t="shared" si="8"/>
        <v>12.9</v>
      </c>
      <c r="K23" s="230">
        <f t="shared" si="8"/>
        <v>12.9</v>
      </c>
      <c r="L23" s="230">
        <f t="shared" si="8"/>
        <v>12.9</v>
      </c>
      <c r="M23" s="230">
        <f>SUM(M24:M26)</f>
        <v>9.438403000000001</v>
      </c>
      <c r="N23" s="231">
        <f>SUM(N24:N26)</f>
        <v>9.438403000000001</v>
      </c>
      <c r="O23" s="230"/>
      <c r="P23" s="229">
        <f>I23</f>
        <v>12.9</v>
      </c>
      <c r="Q23" s="231">
        <f>M23</f>
        <v>9.438403000000001</v>
      </c>
      <c r="R23" s="222"/>
    </row>
    <row r="24" spans="1:18" s="191" customFormat="1" ht="21" customHeight="1" x14ac:dyDescent="0.25">
      <c r="A24" s="76"/>
      <c r="B24" s="192" t="s">
        <v>39</v>
      </c>
      <c r="C24" s="77"/>
      <c r="D24" s="78"/>
      <c r="E24" s="67"/>
      <c r="F24" s="229">
        <v>3.9533649999999998</v>
      </c>
      <c r="G24" s="230">
        <v>3.9533649999999998</v>
      </c>
      <c r="H24" s="230">
        <v>3.9533649999999998</v>
      </c>
      <c r="I24" s="230">
        <v>3.9533649999999998</v>
      </c>
      <c r="J24" s="230">
        <v>3.9533649999999998</v>
      </c>
      <c r="K24" s="230">
        <v>3.9533649999999998</v>
      </c>
      <c r="L24" s="230">
        <v>3.9533649999999998</v>
      </c>
      <c r="M24" s="230">
        <v>2.9212750000000001</v>
      </c>
      <c r="N24" s="231">
        <f>2.921275+2.161865</f>
        <v>5.0831400000000002</v>
      </c>
      <c r="O24" s="232"/>
      <c r="P24" s="229">
        <f>I24</f>
        <v>3.9533649999999998</v>
      </c>
      <c r="Q24" s="231">
        <f>M24</f>
        <v>2.9212750000000001</v>
      </c>
      <c r="R24" s="222"/>
    </row>
    <row r="25" spans="1:18" s="191" customFormat="1" ht="21" customHeight="1" x14ac:dyDescent="0.25">
      <c r="A25" s="76"/>
      <c r="B25" s="192" t="s">
        <v>40</v>
      </c>
      <c r="C25" s="77"/>
      <c r="D25" s="78"/>
      <c r="E25" s="67"/>
      <c r="F25" s="229">
        <v>2.9466350000000001</v>
      </c>
      <c r="G25" s="230">
        <v>2.9466350000000001</v>
      </c>
      <c r="H25" s="230">
        <v>2.9466350000000001</v>
      </c>
      <c r="I25" s="230">
        <v>2.9466350000000001</v>
      </c>
      <c r="J25" s="230">
        <v>2.9466350000000001</v>
      </c>
      <c r="K25" s="230">
        <v>2.9466350000000001</v>
      </c>
      <c r="L25" s="230">
        <v>2.9466350000000001</v>
      </c>
      <c r="M25" s="230">
        <v>2.1618650000000001</v>
      </c>
      <c r="N25" s="111">
        <v>0</v>
      </c>
      <c r="O25" s="232"/>
      <c r="P25" s="229">
        <f>I25</f>
        <v>2.9466350000000001</v>
      </c>
      <c r="Q25" s="231">
        <f>M25</f>
        <v>2.1618650000000001</v>
      </c>
      <c r="R25" s="222"/>
    </row>
    <row r="26" spans="1:18" s="191" customFormat="1" ht="21" customHeight="1" x14ac:dyDescent="0.25">
      <c r="A26" s="76"/>
      <c r="B26" s="192" t="s">
        <v>41</v>
      </c>
      <c r="C26" s="77"/>
      <c r="D26" s="78"/>
      <c r="E26" s="67"/>
      <c r="F26" s="229">
        <v>6</v>
      </c>
      <c r="G26" s="230">
        <v>6</v>
      </c>
      <c r="H26" s="230">
        <v>6</v>
      </c>
      <c r="I26" s="230">
        <v>6</v>
      </c>
      <c r="J26" s="230">
        <v>6</v>
      </c>
      <c r="K26" s="230">
        <v>6</v>
      </c>
      <c r="L26" s="230">
        <v>6</v>
      </c>
      <c r="M26" s="230">
        <v>4.3552629999999999</v>
      </c>
      <c r="N26" s="231">
        <v>4.3552629999999999</v>
      </c>
      <c r="O26" s="232"/>
      <c r="P26" s="229">
        <f>I26</f>
        <v>6</v>
      </c>
      <c r="Q26" s="231">
        <f>M26</f>
        <v>4.3552629999999999</v>
      </c>
      <c r="R26" s="222"/>
    </row>
    <row r="27" spans="1:18" s="191" customFormat="1" ht="21" customHeight="1" x14ac:dyDescent="0.25">
      <c r="A27" s="92"/>
      <c r="B27" s="119"/>
      <c r="C27" s="93"/>
      <c r="D27" s="94"/>
      <c r="E27" s="67"/>
      <c r="F27" s="115"/>
      <c r="G27" s="189"/>
      <c r="H27" s="189"/>
      <c r="I27" s="189"/>
      <c r="J27" s="189"/>
      <c r="K27" s="189"/>
      <c r="L27" s="189"/>
      <c r="M27" s="189"/>
      <c r="N27" s="116"/>
      <c r="O27" s="188"/>
      <c r="P27" s="115"/>
      <c r="Q27" s="116"/>
      <c r="R27" s="222"/>
    </row>
    <row r="28" spans="1:18" s="210" customFormat="1" x14ac:dyDescent="0.25">
      <c r="A28" s="210" t="s">
        <v>93</v>
      </c>
      <c r="F28" s="211"/>
      <c r="G28" s="211"/>
      <c r="H28" s="211"/>
      <c r="I28" s="211"/>
      <c r="J28" s="211"/>
      <c r="K28" s="211"/>
      <c r="L28" s="211"/>
      <c r="M28" s="211"/>
      <c r="N28" s="211"/>
      <c r="O28" s="211"/>
      <c r="P28" s="211"/>
      <c r="Q28" s="211"/>
    </row>
    <row r="29" spans="1:18" s="210" customFormat="1" x14ac:dyDescent="0.25">
      <c r="A29" s="210" t="s">
        <v>76</v>
      </c>
      <c r="F29" s="211"/>
      <c r="G29" s="211"/>
      <c r="H29" s="211"/>
      <c r="I29" s="211"/>
      <c r="J29" s="211"/>
      <c r="K29" s="211"/>
      <c r="L29" s="211"/>
      <c r="M29" s="211"/>
      <c r="N29" s="211"/>
      <c r="O29" s="211"/>
      <c r="P29" s="211"/>
      <c r="Q29" s="211"/>
    </row>
    <row r="30" spans="1:18" s="190" customFormat="1" x14ac:dyDescent="0.25">
      <c r="P30" s="212"/>
      <c r="Q30" s="212"/>
    </row>
  </sheetData>
  <pageMargins left="0.2" right="0.2" top="0.25" bottom="0.25" header="0.3" footer="0.3"/>
  <pageSetup scale="57" orientation="landscape" r:id="rId1"/>
  <ignoredErrors>
    <ignoredError sqref="P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6"/>
  <sheetViews>
    <sheetView showGridLines="0" zoomScale="70" zoomScaleNormal="70" zoomScaleSheetLayoutView="70" workbookViewId="0"/>
  </sheetViews>
  <sheetFormatPr defaultColWidth="9.140625" defaultRowHeight="18" x14ac:dyDescent="0.25"/>
  <cols>
    <col min="1" max="1" width="9.140625" style="104"/>
    <col min="2" max="2" width="80.5703125" style="104" customWidth="1"/>
    <col min="3" max="4" width="9.140625" style="104"/>
    <col min="5" max="5" width="1.7109375" style="104" customWidth="1"/>
    <col min="6" max="14" width="13.28515625" style="104" customWidth="1"/>
    <col min="15" max="15" width="1.7109375" style="104" customWidth="1"/>
    <col min="16" max="17" width="13.28515625" style="107" customWidth="1"/>
    <col min="18" max="16384" width="9.140625" style="104"/>
  </cols>
  <sheetData>
    <row r="1" spans="1:19" ht="20.25" customHeight="1" x14ac:dyDescent="0.25">
      <c r="A1" s="103" t="s">
        <v>81</v>
      </c>
      <c r="B1" s="56"/>
      <c r="C1" s="56"/>
      <c r="D1" s="57"/>
      <c r="E1" s="58"/>
      <c r="F1" s="233" t="s">
        <v>30</v>
      </c>
      <c r="G1" s="234" t="s">
        <v>31</v>
      </c>
      <c r="H1" s="234" t="s">
        <v>32</v>
      </c>
      <c r="I1" s="234" t="s">
        <v>33</v>
      </c>
      <c r="J1" s="234" t="s">
        <v>30</v>
      </c>
      <c r="K1" s="234" t="s">
        <v>31</v>
      </c>
      <c r="L1" s="234" t="s">
        <v>32</v>
      </c>
      <c r="M1" s="234" t="s">
        <v>33</v>
      </c>
      <c r="N1" s="234" t="s">
        <v>30</v>
      </c>
      <c r="O1" s="108"/>
      <c r="P1" s="233" t="s">
        <v>34</v>
      </c>
      <c r="Q1" s="235" t="s">
        <v>34</v>
      </c>
    </row>
    <row r="2" spans="1:19" ht="24" customHeight="1" x14ac:dyDescent="0.25">
      <c r="A2" s="60" t="s">
        <v>55</v>
      </c>
      <c r="B2" s="61"/>
      <c r="C2" s="61"/>
      <c r="D2" s="62"/>
      <c r="E2" s="63"/>
      <c r="F2" s="236">
        <v>2018</v>
      </c>
      <c r="G2" s="237">
        <v>2018</v>
      </c>
      <c r="H2" s="237">
        <v>2018</v>
      </c>
      <c r="I2" s="237">
        <v>2018</v>
      </c>
      <c r="J2" s="237">
        <v>2019</v>
      </c>
      <c r="K2" s="237">
        <v>2019</v>
      </c>
      <c r="L2" s="237">
        <v>2019</v>
      </c>
      <c r="M2" s="237">
        <v>2019</v>
      </c>
      <c r="N2" s="237">
        <v>2020</v>
      </c>
      <c r="O2" s="108"/>
      <c r="P2" s="236">
        <v>2018</v>
      </c>
      <c r="Q2" s="238">
        <v>2019</v>
      </c>
    </row>
    <row r="3" spans="1:19" ht="21" customHeight="1" x14ac:dyDescent="0.25">
      <c r="A3" s="64"/>
      <c r="B3" s="65"/>
      <c r="C3" s="65"/>
      <c r="D3" s="66"/>
      <c r="E3" s="67"/>
      <c r="F3" s="239"/>
      <c r="G3" s="99"/>
      <c r="H3" s="99"/>
      <c r="I3" s="99"/>
      <c r="J3" s="99"/>
      <c r="K3" s="99"/>
      <c r="L3" s="99"/>
      <c r="M3" s="99"/>
      <c r="N3" s="99"/>
      <c r="O3" s="99"/>
      <c r="P3" s="240"/>
      <c r="Q3" s="240"/>
    </row>
    <row r="4" spans="1:19" ht="18" customHeight="1" x14ac:dyDescent="0.25">
      <c r="A4" s="69" t="s">
        <v>80</v>
      </c>
      <c r="B4" s="70"/>
      <c r="C4" s="70"/>
      <c r="D4" s="71"/>
      <c r="E4" s="59"/>
      <c r="F4" s="142"/>
      <c r="G4" s="143"/>
      <c r="H4" s="143"/>
      <c r="I4" s="143"/>
      <c r="J4" s="143"/>
      <c r="K4" s="143"/>
      <c r="L4" s="143"/>
      <c r="M4" s="143"/>
      <c r="N4" s="144"/>
      <c r="O4" s="145"/>
      <c r="P4" s="142"/>
      <c r="Q4" s="144"/>
    </row>
    <row r="5" spans="1:19" s="105" customFormat="1" ht="21" customHeight="1" x14ac:dyDescent="0.25">
      <c r="A5" s="171"/>
      <c r="B5" s="172" t="s">
        <v>56</v>
      </c>
      <c r="C5" s="172"/>
      <c r="D5" s="173"/>
      <c r="E5" s="174"/>
      <c r="F5" s="151">
        <v>45</v>
      </c>
      <c r="G5" s="175">
        <v>42.8</v>
      </c>
      <c r="H5" s="175">
        <v>42.5</v>
      </c>
      <c r="I5" s="175">
        <v>36.800000000000004</v>
      </c>
      <c r="J5" s="175">
        <v>34.700000000000003</v>
      </c>
      <c r="K5" s="175">
        <v>31</v>
      </c>
      <c r="L5" s="175">
        <v>33.299999999999997</v>
      </c>
      <c r="M5" s="175">
        <v>35</v>
      </c>
      <c r="N5" s="176">
        <v>29.6</v>
      </c>
      <c r="O5" s="175"/>
      <c r="P5" s="151">
        <f>SUM(F5:I5)</f>
        <v>167.10000000000002</v>
      </c>
      <c r="Q5" s="176">
        <f>SUM(J5:M5)</f>
        <v>134</v>
      </c>
    </row>
    <row r="6" spans="1:19" s="190" customFormat="1" ht="21" customHeight="1" x14ac:dyDescent="0.25">
      <c r="A6" s="177"/>
      <c r="B6" s="193" t="s">
        <v>3</v>
      </c>
      <c r="C6" s="178"/>
      <c r="D6" s="179"/>
      <c r="E6" s="178"/>
      <c r="F6" s="180">
        <v>-60.4</v>
      </c>
      <c r="G6" s="181">
        <v>-82.3</v>
      </c>
      <c r="H6" s="181">
        <v>-58.6</v>
      </c>
      <c r="I6" s="181">
        <v>-100.5</v>
      </c>
      <c r="J6" s="181">
        <v>-53.7</v>
      </c>
      <c r="K6" s="181">
        <v>-52.7</v>
      </c>
      <c r="L6" s="181">
        <v>-45.4</v>
      </c>
      <c r="M6" s="181">
        <v>-55.4</v>
      </c>
      <c r="N6" s="182">
        <v>-35.1</v>
      </c>
      <c r="O6" s="181"/>
      <c r="P6" s="180">
        <f t="shared" ref="P6" si="0">SUM(F6:I6)</f>
        <v>-301.79999999999995</v>
      </c>
      <c r="Q6" s="182">
        <f t="shared" ref="Q6" si="1">SUM(J6:M6)</f>
        <v>-207.20000000000002</v>
      </c>
    </row>
    <row r="7" spans="1:19" s="210" customFormat="1" ht="21" x14ac:dyDescent="0.25">
      <c r="A7" s="100"/>
      <c r="B7" s="121" t="s">
        <v>35</v>
      </c>
      <c r="C7" s="59"/>
      <c r="D7" s="140"/>
      <c r="E7" s="59"/>
      <c r="F7" s="146">
        <f t="shared" ref="F7:M7" si="2">SUM(F5:F6)</f>
        <v>-15.399999999999999</v>
      </c>
      <c r="G7" s="147">
        <f t="shared" si="2"/>
        <v>-39.5</v>
      </c>
      <c r="H7" s="147">
        <f t="shared" si="2"/>
        <v>-16.100000000000001</v>
      </c>
      <c r="I7" s="147">
        <f t="shared" si="2"/>
        <v>-63.699999999999996</v>
      </c>
      <c r="J7" s="147">
        <f t="shared" si="2"/>
        <v>-19</v>
      </c>
      <c r="K7" s="147">
        <f t="shared" si="2"/>
        <v>-21.700000000000003</v>
      </c>
      <c r="L7" s="147">
        <f t="shared" si="2"/>
        <v>-12.100000000000001</v>
      </c>
      <c r="M7" s="147">
        <f t="shared" si="2"/>
        <v>-20.399999999999999</v>
      </c>
      <c r="N7" s="148">
        <f t="shared" ref="N7" si="3">SUM(N5:N6)</f>
        <v>-5.5</v>
      </c>
      <c r="O7" s="147"/>
      <c r="P7" s="146">
        <f>SUM(P5:P6)</f>
        <v>-134.69999999999993</v>
      </c>
      <c r="Q7" s="148">
        <f>SUM(Q5:Q6)</f>
        <v>-73.200000000000017</v>
      </c>
    </row>
    <row r="8" spans="1:19" s="210" customFormat="1" ht="21" customHeight="1" x14ac:dyDescent="0.25">
      <c r="A8" s="100"/>
      <c r="B8" s="91" t="s">
        <v>57</v>
      </c>
      <c r="C8" s="59"/>
      <c r="D8" s="140"/>
      <c r="E8" s="59"/>
      <c r="F8" s="146"/>
      <c r="G8" s="147"/>
      <c r="H8" s="147"/>
      <c r="I8" s="147"/>
      <c r="J8" s="147"/>
      <c r="K8" s="147"/>
      <c r="L8" s="147"/>
      <c r="M8" s="147"/>
      <c r="N8" s="148"/>
      <c r="O8" s="147"/>
      <c r="P8" s="146"/>
      <c r="Q8" s="148"/>
    </row>
    <row r="9" spans="1:19" s="191" customFormat="1" ht="21" customHeight="1" x14ac:dyDescent="0.25">
      <c r="A9" s="177"/>
      <c r="B9" s="183" t="s">
        <v>65</v>
      </c>
      <c r="C9" s="184"/>
      <c r="D9" s="185"/>
      <c r="E9" s="178"/>
      <c r="F9" s="180">
        <v>0</v>
      </c>
      <c r="G9" s="181">
        <v>8</v>
      </c>
      <c r="H9" s="181">
        <v>0</v>
      </c>
      <c r="I9" s="181">
        <v>30.4</v>
      </c>
      <c r="J9" s="181">
        <v>0</v>
      </c>
      <c r="K9" s="181">
        <v>0</v>
      </c>
      <c r="L9" s="181">
        <v>0</v>
      </c>
      <c r="M9" s="181">
        <v>0</v>
      </c>
      <c r="N9" s="182">
        <v>0</v>
      </c>
      <c r="O9" s="181"/>
      <c r="P9" s="180">
        <f t="shared" ref="P9" si="4">SUM(F9:I9)</f>
        <v>38.4</v>
      </c>
      <c r="Q9" s="182">
        <f t="shared" ref="Q9" si="5">SUM(J9:M9)</f>
        <v>0</v>
      </c>
    </row>
    <row r="10" spans="1:19" s="191" customFormat="1" ht="21" customHeight="1" x14ac:dyDescent="0.25">
      <c r="A10" s="177"/>
      <c r="B10" s="183" t="s">
        <v>66</v>
      </c>
      <c r="C10" s="184"/>
      <c r="D10" s="185"/>
      <c r="E10" s="178"/>
      <c r="F10" s="180">
        <v>4.5</v>
      </c>
      <c r="G10" s="181">
        <v>4.4000000000000004</v>
      </c>
      <c r="H10" s="181">
        <f>-('Operating Expense by nature'!H10)</f>
        <v>3.5</v>
      </c>
      <c r="I10" s="181">
        <f>-('Operating Expense by nature'!I10)</f>
        <v>4</v>
      </c>
      <c r="J10" s="181">
        <f>-('Operating Expense by nature'!J10)</f>
        <v>1</v>
      </c>
      <c r="K10" s="181">
        <f>-('Operating Expense by nature'!K10)</f>
        <v>1.1000000000000001</v>
      </c>
      <c r="L10" s="181">
        <f>-('Operating Expense by nature'!L10)</f>
        <v>1</v>
      </c>
      <c r="M10" s="181">
        <f>-('Operating Expense by nature'!M10)</f>
        <v>1.4</v>
      </c>
      <c r="N10" s="182">
        <f>-('Operating Expense by nature'!N10)</f>
        <v>1.1000000000000001</v>
      </c>
      <c r="O10" s="181"/>
      <c r="P10" s="180">
        <f>SUM(F10:I10)</f>
        <v>16.399999999999999</v>
      </c>
      <c r="Q10" s="182">
        <f t="shared" ref="Q10:Q11" si="6">SUM(J10:M10)</f>
        <v>4.5</v>
      </c>
    </row>
    <row r="11" spans="1:19" s="191" customFormat="1" ht="21.75" customHeight="1" x14ac:dyDescent="0.25">
      <c r="A11" s="177"/>
      <c r="B11" s="183" t="s">
        <v>67</v>
      </c>
      <c r="C11" s="184"/>
      <c r="D11" s="185"/>
      <c r="E11" s="178"/>
      <c r="F11" s="180">
        <v>4.4000000000000004</v>
      </c>
      <c r="G11" s="181">
        <v>4.4000000000000004</v>
      </c>
      <c r="H11" s="181">
        <v>5.4</v>
      </c>
      <c r="I11" s="181">
        <v>5.4</v>
      </c>
      <c r="J11" s="181">
        <v>18.899999999999999</v>
      </c>
      <c r="K11" s="181">
        <v>5.8</v>
      </c>
      <c r="L11" s="181">
        <v>6.7</v>
      </c>
      <c r="M11" s="181">
        <v>5.8</v>
      </c>
      <c r="N11" s="182">
        <v>9.5</v>
      </c>
      <c r="O11" s="181"/>
      <c r="P11" s="180">
        <f t="shared" ref="P11:P18" si="7">SUM(F11:I11)</f>
        <v>19.600000000000001</v>
      </c>
      <c r="Q11" s="182">
        <f t="shared" si="6"/>
        <v>37.199999999999996</v>
      </c>
    </row>
    <row r="12" spans="1:19" s="213" customFormat="1" ht="21" customHeight="1" x14ac:dyDescent="0.25">
      <c r="A12" s="100"/>
      <c r="B12" s="91" t="s">
        <v>90</v>
      </c>
      <c r="C12" s="91"/>
      <c r="D12" s="132"/>
      <c r="E12" s="59"/>
      <c r="F12" s="146">
        <f>SUM(F7:F11)</f>
        <v>-6.4999999999999982</v>
      </c>
      <c r="G12" s="147">
        <f t="shared" ref="G12:M12" si="8">SUM(G7:G11)</f>
        <v>-22.700000000000003</v>
      </c>
      <c r="H12" s="147">
        <f t="shared" si="8"/>
        <v>-7.2000000000000011</v>
      </c>
      <c r="I12" s="147">
        <f t="shared" si="8"/>
        <v>-23.9</v>
      </c>
      <c r="J12" s="147">
        <f t="shared" si="8"/>
        <v>0.89999999999999858</v>
      </c>
      <c r="K12" s="147">
        <f t="shared" si="8"/>
        <v>-14.8</v>
      </c>
      <c r="L12" s="147">
        <f t="shared" si="8"/>
        <v>-4.4000000000000012</v>
      </c>
      <c r="M12" s="147">
        <f t="shared" si="8"/>
        <v>-13.2</v>
      </c>
      <c r="N12" s="148">
        <f t="shared" ref="N12" si="9">SUM(N7:N11)</f>
        <v>5.0999999999999996</v>
      </c>
      <c r="O12" s="147"/>
      <c r="P12" s="146">
        <f>SUM(P7:P11)</f>
        <v>-60.299999999999919</v>
      </c>
      <c r="Q12" s="148">
        <f>SUM(Q7:Q11)</f>
        <v>-31.500000000000021</v>
      </c>
      <c r="S12" s="257"/>
    </row>
    <row r="13" spans="1:19" s="191" customFormat="1" ht="21" customHeight="1" x14ac:dyDescent="0.25">
      <c r="A13" s="177"/>
      <c r="B13" s="184" t="s">
        <v>58</v>
      </c>
      <c r="C13" s="184"/>
      <c r="D13" s="185"/>
      <c r="E13" s="178"/>
      <c r="F13" s="180">
        <v>-2</v>
      </c>
      <c r="G13" s="181">
        <v>2</v>
      </c>
      <c r="H13" s="181">
        <v>2.6</v>
      </c>
      <c r="I13" s="181">
        <v>3.4999999999999996</v>
      </c>
      <c r="J13" s="181">
        <v>0.9</v>
      </c>
      <c r="K13" s="181">
        <v>0.3</v>
      </c>
      <c r="L13" s="181">
        <v>0.5</v>
      </c>
      <c r="M13" s="181">
        <f>Q13-L13-K13-J13</f>
        <v>3.5000000000000004</v>
      </c>
      <c r="N13" s="182">
        <v>-0.1</v>
      </c>
      <c r="O13" s="181"/>
      <c r="P13" s="180">
        <f>SUM(F13:I13)</f>
        <v>6.1</v>
      </c>
      <c r="Q13" s="182">
        <v>5.2</v>
      </c>
    </row>
    <row r="14" spans="1:19" s="191" customFormat="1" ht="21" customHeight="1" x14ac:dyDescent="0.25">
      <c r="A14" s="177"/>
      <c r="B14" s="184" t="s">
        <v>59</v>
      </c>
      <c r="C14" s="184"/>
      <c r="D14" s="185"/>
      <c r="E14" s="178"/>
      <c r="F14" s="180">
        <v>0</v>
      </c>
      <c r="G14" s="181">
        <v>-0.2</v>
      </c>
      <c r="H14" s="181">
        <v>0.9</v>
      </c>
      <c r="I14" s="181">
        <v>-0.89999999999999991</v>
      </c>
      <c r="J14" s="181">
        <v>-2</v>
      </c>
      <c r="K14" s="181">
        <v>-1.1000000000000001</v>
      </c>
      <c r="L14" s="181">
        <v>0.2</v>
      </c>
      <c r="M14" s="181">
        <v>-0.6</v>
      </c>
      <c r="N14" s="182">
        <v>-19.100000000000001</v>
      </c>
      <c r="O14" s="181"/>
      <c r="P14" s="180">
        <f>SUM(F14:I14)</f>
        <v>-0.19999999999999996</v>
      </c>
      <c r="Q14" s="182">
        <f t="shared" ref="Q14:Q17" si="10">SUM(J14:M14)</f>
        <v>-3.5</v>
      </c>
    </row>
    <row r="15" spans="1:19" s="191" customFormat="1" ht="21" customHeight="1" x14ac:dyDescent="0.25">
      <c r="A15" s="177"/>
      <c r="B15" s="184" t="s">
        <v>60</v>
      </c>
      <c r="C15" s="184"/>
      <c r="D15" s="185"/>
      <c r="E15" s="178"/>
      <c r="F15" s="180">
        <v>0.5</v>
      </c>
      <c r="G15" s="181">
        <v>-7.5</v>
      </c>
      <c r="H15" s="181">
        <v>1</v>
      </c>
      <c r="I15" s="181">
        <v>-5.5</v>
      </c>
      <c r="J15" s="181">
        <v>-5.4</v>
      </c>
      <c r="K15" s="181">
        <v>3.3</v>
      </c>
      <c r="L15" s="181">
        <v>0.9</v>
      </c>
      <c r="M15" s="181">
        <v>2.5</v>
      </c>
      <c r="N15" s="182">
        <v>1</v>
      </c>
      <c r="O15" s="181"/>
      <c r="P15" s="180">
        <f t="shared" si="7"/>
        <v>-11.5</v>
      </c>
      <c r="Q15" s="182">
        <f t="shared" si="10"/>
        <v>1.2999999999999994</v>
      </c>
    </row>
    <row r="16" spans="1:19" s="191" customFormat="1" ht="21" customHeight="1" x14ac:dyDescent="0.25">
      <c r="A16" s="177"/>
      <c r="B16" s="184" t="s">
        <v>61</v>
      </c>
      <c r="C16" s="184"/>
      <c r="D16" s="185"/>
      <c r="E16" s="178"/>
      <c r="F16" s="180">
        <v>-25.3</v>
      </c>
      <c r="G16" s="181">
        <v>1.8</v>
      </c>
      <c r="H16" s="181">
        <v>-5.6</v>
      </c>
      <c r="I16" s="181">
        <v>15.8</v>
      </c>
      <c r="J16" s="181">
        <v>-14.1</v>
      </c>
      <c r="K16" s="181">
        <f>-43.3</f>
        <v>-43.3</v>
      </c>
      <c r="L16" s="181">
        <v>0</v>
      </c>
      <c r="M16" s="181">
        <f>Q16-L16-K16-J16</f>
        <v>-4.1000000000000032</v>
      </c>
      <c r="N16" s="182">
        <v>-12.7</v>
      </c>
      <c r="O16" s="181"/>
      <c r="P16" s="180">
        <f t="shared" si="7"/>
        <v>-13.3</v>
      </c>
      <c r="Q16" s="182">
        <v>-61.5</v>
      </c>
    </row>
    <row r="17" spans="1:17" s="191" customFormat="1" ht="21" customHeight="1" x14ac:dyDescent="0.25">
      <c r="A17" s="177"/>
      <c r="B17" s="184" t="s">
        <v>63</v>
      </c>
      <c r="C17" s="184"/>
      <c r="D17" s="185"/>
      <c r="E17" s="178"/>
      <c r="F17" s="180">
        <v>-3.3</v>
      </c>
      <c r="G17" s="181">
        <v>-1.6</v>
      </c>
      <c r="H17" s="181">
        <v>-3</v>
      </c>
      <c r="I17" s="181">
        <v>-1.7999999999999989</v>
      </c>
      <c r="J17" s="181">
        <v>0</v>
      </c>
      <c r="K17" s="181">
        <v>0</v>
      </c>
      <c r="L17" s="181">
        <v>0</v>
      </c>
      <c r="M17" s="181">
        <v>0</v>
      </c>
      <c r="N17" s="182">
        <v>0</v>
      </c>
      <c r="O17" s="181"/>
      <c r="P17" s="180">
        <f t="shared" si="7"/>
        <v>-9.6999999999999993</v>
      </c>
      <c r="Q17" s="182">
        <f t="shared" si="10"/>
        <v>0</v>
      </c>
    </row>
    <row r="18" spans="1:17" s="191" customFormat="1" ht="21" customHeight="1" x14ac:dyDescent="0.25">
      <c r="A18" s="177"/>
      <c r="B18" s="184" t="s">
        <v>64</v>
      </c>
      <c r="C18" s="184"/>
      <c r="D18" s="185"/>
      <c r="E18" s="178"/>
      <c r="F18" s="180">
        <v>0</v>
      </c>
      <c r="G18" s="181">
        <v>0</v>
      </c>
      <c r="H18" s="181">
        <v>0</v>
      </c>
      <c r="I18" s="181">
        <v>0</v>
      </c>
      <c r="J18" s="181">
        <v>-0.3</v>
      </c>
      <c r="K18" s="181">
        <v>-0.4</v>
      </c>
      <c r="L18" s="181">
        <v>-0.3</v>
      </c>
      <c r="M18" s="181">
        <f>Q18-L18-K18-J18</f>
        <v>-0.1999999999999999</v>
      </c>
      <c r="N18" s="182">
        <v>-0.4</v>
      </c>
      <c r="O18" s="181"/>
      <c r="P18" s="180">
        <f t="shared" si="7"/>
        <v>0</v>
      </c>
      <c r="Q18" s="182">
        <v>-1.2</v>
      </c>
    </row>
    <row r="19" spans="1:17" s="213" customFormat="1" ht="21" customHeight="1" x14ac:dyDescent="0.25">
      <c r="A19" s="171"/>
      <c r="B19" s="172" t="s">
        <v>91</v>
      </c>
      <c r="C19" s="172"/>
      <c r="D19" s="173"/>
      <c r="E19" s="174"/>
      <c r="F19" s="151">
        <f t="shared" ref="F19:K19" si="11">SUM(F12:F18)</f>
        <v>-36.599999999999994</v>
      </c>
      <c r="G19" s="175">
        <f t="shared" si="11"/>
        <v>-28.200000000000003</v>
      </c>
      <c r="H19" s="175">
        <f t="shared" si="11"/>
        <v>-11.3</v>
      </c>
      <c r="I19" s="175">
        <f t="shared" si="11"/>
        <v>-12.799999999999995</v>
      </c>
      <c r="J19" s="175">
        <f t="shared" si="11"/>
        <v>-20.000000000000004</v>
      </c>
      <c r="K19" s="175">
        <f t="shared" si="11"/>
        <v>-55.999999999999993</v>
      </c>
      <c r="L19" s="175">
        <f>SUM(L12:L18)</f>
        <v>-3.100000000000001</v>
      </c>
      <c r="M19" s="175">
        <f t="shared" ref="M19:P19" si="12">SUM(M12:M18)</f>
        <v>-12.100000000000001</v>
      </c>
      <c r="N19" s="176">
        <f t="shared" ref="N19" si="13">SUM(N12:N18)</f>
        <v>-26.2</v>
      </c>
      <c r="O19" s="175"/>
      <c r="P19" s="151">
        <f t="shared" si="12"/>
        <v>-88.89999999999992</v>
      </c>
      <c r="Q19" s="176">
        <f t="shared" ref="Q19" si="14">SUM(Q12:Q18)</f>
        <v>-91.200000000000031</v>
      </c>
    </row>
    <row r="20" spans="1:17" s="191" customFormat="1" ht="21" customHeight="1" x14ac:dyDescent="0.25">
      <c r="A20" s="177"/>
      <c r="B20" s="184" t="s">
        <v>62</v>
      </c>
      <c r="C20" s="184"/>
      <c r="D20" s="185"/>
      <c r="E20" s="178"/>
      <c r="F20" s="180">
        <v>0</v>
      </c>
      <c r="G20" s="181">
        <v>0</v>
      </c>
      <c r="H20" s="181">
        <v>0</v>
      </c>
      <c r="I20" s="181">
        <v>0</v>
      </c>
      <c r="J20" s="181">
        <v>-65.2</v>
      </c>
      <c r="K20" s="181">
        <v>-4.3</v>
      </c>
      <c r="L20" s="181">
        <v>-4.4000000000000004</v>
      </c>
      <c r="M20" s="181">
        <v>-4.4000000000000004</v>
      </c>
      <c r="N20" s="182">
        <v>-3.2</v>
      </c>
      <c r="O20" s="181"/>
      <c r="P20" s="180">
        <f t="shared" ref="P20" si="15">SUM(F20:I20)</f>
        <v>0</v>
      </c>
      <c r="Q20" s="182">
        <f t="shared" ref="Q20" si="16">SUM(J20:M20)</f>
        <v>-78.300000000000011</v>
      </c>
    </row>
    <row r="21" spans="1:17" s="213" customFormat="1" ht="21" customHeight="1" x14ac:dyDescent="0.25">
      <c r="A21" s="171"/>
      <c r="B21" s="172" t="s">
        <v>92</v>
      </c>
      <c r="C21" s="172"/>
      <c r="D21" s="173"/>
      <c r="E21" s="174"/>
      <c r="F21" s="151">
        <f t="shared" ref="F21:K21" si="17">SUM(F19:F20)</f>
        <v>-36.599999999999994</v>
      </c>
      <c r="G21" s="175">
        <f t="shared" si="17"/>
        <v>-28.200000000000003</v>
      </c>
      <c r="H21" s="175">
        <f t="shared" si="17"/>
        <v>-11.3</v>
      </c>
      <c r="I21" s="175">
        <f t="shared" si="17"/>
        <v>-12.799999999999995</v>
      </c>
      <c r="J21" s="175">
        <f t="shared" si="17"/>
        <v>-85.2</v>
      </c>
      <c r="K21" s="175">
        <f t="shared" si="17"/>
        <v>-60.29999999999999</v>
      </c>
      <c r="L21" s="175">
        <f>SUM(L19:L20)</f>
        <v>-7.5000000000000018</v>
      </c>
      <c r="M21" s="175">
        <f t="shared" ref="M21:P21" si="18">SUM(M19:M20)</f>
        <v>-16.5</v>
      </c>
      <c r="N21" s="176">
        <f t="shared" si="18"/>
        <v>-29.4</v>
      </c>
      <c r="O21" s="175"/>
      <c r="P21" s="151">
        <f t="shared" si="18"/>
        <v>-88.89999999999992</v>
      </c>
      <c r="Q21" s="176">
        <f t="shared" ref="Q21" si="19">SUM(Q19:Q20)</f>
        <v>-169.50000000000006</v>
      </c>
    </row>
    <row r="22" spans="1:17" s="191" customFormat="1" ht="21" customHeight="1" x14ac:dyDescent="0.25">
      <c r="A22" s="92"/>
      <c r="B22" s="93"/>
      <c r="C22" s="93"/>
      <c r="D22" s="94"/>
      <c r="E22" s="67"/>
      <c r="F22" s="149"/>
      <c r="G22" s="150"/>
      <c r="H22" s="150"/>
      <c r="I22" s="150"/>
      <c r="J22" s="150"/>
      <c r="K22" s="150"/>
      <c r="L22" s="150"/>
      <c r="M22" s="150"/>
      <c r="N22" s="241"/>
      <c r="O22" s="145"/>
      <c r="P22" s="149"/>
      <c r="Q22" s="241"/>
    </row>
    <row r="23" spans="1:17" s="190" customFormat="1" x14ac:dyDescent="0.25">
      <c r="A23" s="210" t="s">
        <v>93</v>
      </c>
      <c r="P23" s="212"/>
      <c r="Q23" s="212"/>
    </row>
    <row r="24" spans="1:17" s="190" customFormat="1" x14ac:dyDescent="0.25">
      <c r="A24" s="210" t="s">
        <v>76</v>
      </c>
      <c r="P24" s="212"/>
      <c r="Q24" s="212"/>
    </row>
    <row r="25" spans="1:17" s="190" customFormat="1" x14ac:dyDescent="0.25">
      <c r="P25" s="212"/>
      <c r="Q25" s="212"/>
    </row>
    <row r="26" spans="1:17" s="190" customFormat="1" x14ac:dyDescent="0.25">
      <c r="I26" s="214"/>
      <c r="P26" s="214"/>
      <c r="Q26" s="214"/>
    </row>
  </sheetData>
  <pageMargins left="0.2" right="0.2" top="0.25" bottom="0.25" header="0.3" footer="0.3"/>
  <pageSetup scale="52" orientation="landscape" r:id="rId1"/>
  <ignoredErrors>
    <ignoredError sqref="P8:Q9 P22:Q22 P15:P18 P5:Q6 P11:Q11 F7:M7 Q10" formulaRange="1"/>
    <ignoredError sqref="P12:Q12 Q14 Q15 P19:Q21 Q17"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4"/>
  <sheetViews>
    <sheetView showGridLines="0" zoomScale="70" zoomScaleNormal="70" workbookViewId="0"/>
  </sheetViews>
  <sheetFormatPr defaultColWidth="9.140625" defaultRowHeight="18" x14ac:dyDescent="0.25"/>
  <cols>
    <col min="1" max="1" width="9.140625" style="135"/>
    <col min="2" max="2" width="90.140625" style="135" customWidth="1"/>
    <col min="3" max="4" width="9.140625" style="135"/>
    <col min="5" max="5" width="1.7109375" style="135" customWidth="1"/>
    <col min="6" max="14" width="13.28515625" style="247" customWidth="1"/>
    <col min="15" max="15" width="1.7109375" style="247" customWidth="1"/>
    <col min="16" max="17" width="13.28515625" style="247" customWidth="1"/>
    <col min="18" max="16384" width="9.140625" style="216"/>
  </cols>
  <sheetData>
    <row r="1" spans="1:17" s="190" customFormat="1" ht="20.25" customHeight="1" x14ac:dyDescent="0.25">
      <c r="A1" s="103" t="s">
        <v>106</v>
      </c>
      <c r="B1" s="56"/>
      <c r="C1" s="56"/>
      <c r="D1" s="57"/>
      <c r="E1" s="58"/>
      <c r="F1" s="233" t="s">
        <v>30</v>
      </c>
      <c r="G1" s="234" t="s">
        <v>31</v>
      </c>
      <c r="H1" s="234" t="s">
        <v>32</v>
      </c>
      <c r="I1" s="234" t="s">
        <v>33</v>
      </c>
      <c r="J1" s="234" t="s">
        <v>30</v>
      </c>
      <c r="K1" s="234" t="s">
        <v>31</v>
      </c>
      <c r="L1" s="234" t="s">
        <v>32</v>
      </c>
      <c r="M1" s="234" t="s">
        <v>33</v>
      </c>
      <c r="N1" s="234" t="s">
        <v>30</v>
      </c>
      <c r="O1" s="108"/>
      <c r="P1" s="233" t="s">
        <v>34</v>
      </c>
      <c r="Q1" s="235" t="s">
        <v>34</v>
      </c>
    </row>
    <row r="2" spans="1:17" s="190" customFormat="1" ht="24" customHeight="1" x14ac:dyDescent="0.25">
      <c r="A2" s="60" t="s">
        <v>51</v>
      </c>
      <c r="B2" s="61"/>
      <c r="C2" s="61"/>
      <c r="D2" s="62"/>
      <c r="E2" s="63"/>
      <c r="F2" s="236">
        <v>2018</v>
      </c>
      <c r="G2" s="237">
        <v>2018</v>
      </c>
      <c r="H2" s="237">
        <v>2018</v>
      </c>
      <c r="I2" s="237">
        <v>2018</v>
      </c>
      <c r="J2" s="237">
        <v>2019</v>
      </c>
      <c r="K2" s="237">
        <v>2019</v>
      </c>
      <c r="L2" s="237">
        <v>2019</v>
      </c>
      <c r="M2" s="237">
        <v>2019</v>
      </c>
      <c r="N2" s="237">
        <v>2020</v>
      </c>
      <c r="O2" s="108"/>
      <c r="P2" s="236">
        <v>2018</v>
      </c>
      <c r="Q2" s="238">
        <v>2019</v>
      </c>
    </row>
    <row r="3" spans="1:17" s="190" customFormat="1" ht="21" customHeight="1" x14ac:dyDescent="0.25">
      <c r="A3" s="64"/>
      <c r="B3" s="65"/>
      <c r="C3" s="65"/>
      <c r="D3" s="66"/>
      <c r="E3" s="67"/>
      <c r="F3" s="239"/>
      <c r="G3" s="99"/>
      <c r="H3" s="99"/>
      <c r="I3" s="99"/>
      <c r="J3" s="99"/>
      <c r="K3" s="99"/>
      <c r="L3" s="99"/>
      <c r="M3" s="99"/>
      <c r="N3" s="99"/>
      <c r="O3" s="99"/>
      <c r="P3" s="240"/>
      <c r="Q3" s="240"/>
    </row>
    <row r="4" spans="1:17" s="191" customFormat="1" ht="21" customHeight="1" x14ac:dyDescent="0.25">
      <c r="A4" s="69" t="s">
        <v>50</v>
      </c>
      <c r="B4" s="70"/>
      <c r="C4" s="70"/>
      <c r="D4" s="71"/>
      <c r="E4" s="72"/>
      <c r="F4" s="73"/>
      <c r="G4" s="74"/>
      <c r="H4" s="74"/>
      <c r="I4" s="74"/>
      <c r="J4" s="74"/>
      <c r="K4" s="74"/>
      <c r="L4" s="74"/>
      <c r="M4" s="74"/>
      <c r="N4" s="74"/>
      <c r="O4" s="75"/>
      <c r="P4" s="73"/>
      <c r="Q4" s="170"/>
    </row>
    <row r="5" spans="1:17" s="190" customFormat="1" ht="21" customHeight="1" x14ac:dyDescent="0.25">
      <c r="A5" s="100"/>
      <c r="B5" s="91" t="s">
        <v>11</v>
      </c>
      <c r="C5" s="91"/>
      <c r="D5" s="132"/>
      <c r="E5" s="72"/>
      <c r="F5" s="124">
        <f>'Operating Expense by nature'!F13</f>
        <v>-60.4</v>
      </c>
      <c r="G5" s="124">
        <f>'Operating Expense by nature'!G13</f>
        <v>-82.300000000000011</v>
      </c>
      <c r="H5" s="124">
        <f>'Operating Expense by nature'!H13</f>
        <v>-58.599999999999994</v>
      </c>
      <c r="I5" s="124">
        <f>'Operating Expense by nature'!I13</f>
        <v>-100.5</v>
      </c>
      <c r="J5" s="124">
        <f>'Operating Expense by nature'!J13</f>
        <v>-53.7</v>
      </c>
      <c r="K5" s="124">
        <f>'Operating Expense by nature'!K13</f>
        <v>-52.70000000000001</v>
      </c>
      <c r="L5" s="124">
        <f>'Operating Expense by nature'!L13</f>
        <v>-45.4</v>
      </c>
      <c r="M5" s="124">
        <f>'Operating Expense by nature'!M13</f>
        <v>-55.4</v>
      </c>
      <c r="N5" s="124">
        <f>'Operating Expense by nature'!N13</f>
        <v>-35.1</v>
      </c>
      <c r="O5" s="136"/>
      <c r="P5" s="123">
        <f t="shared" ref="P5:P11" si="0">SUM(F5:I5)</f>
        <v>-301.8</v>
      </c>
      <c r="Q5" s="161">
        <f>SUM(J5:M5)</f>
        <v>-207.20000000000002</v>
      </c>
    </row>
    <row r="6" spans="1:17" s="190" customFormat="1" ht="21" customHeight="1" x14ac:dyDescent="0.25">
      <c r="A6" s="100"/>
      <c r="B6" s="256" t="s">
        <v>111</v>
      </c>
      <c r="C6" s="91"/>
      <c r="D6" s="132"/>
      <c r="E6" s="72"/>
      <c r="F6" s="124"/>
      <c r="G6" s="124"/>
      <c r="H6" s="124"/>
      <c r="I6" s="124"/>
      <c r="J6" s="124"/>
      <c r="K6" s="124"/>
      <c r="L6" s="124"/>
      <c r="M6" s="124"/>
      <c r="N6" s="124"/>
      <c r="O6" s="136"/>
      <c r="P6" s="123"/>
      <c r="Q6" s="161"/>
    </row>
    <row r="7" spans="1:17" s="190" customFormat="1" ht="21" customHeight="1" x14ac:dyDescent="0.25">
      <c r="A7" s="76"/>
      <c r="B7" s="83" t="s">
        <v>107</v>
      </c>
      <c r="C7" s="67"/>
      <c r="D7" s="85"/>
      <c r="E7" s="79"/>
      <c r="F7" s="81">
        <f>(-Severances!F7)*-1</f>
        <v>-0.4</v>
      </c>
      <c r="G7" s="81">
        <f>(-Severances!G7)*-1</f>
        <v>-6.8999999999999995</v>
      </c>
      <c r="H7" s="81">
        <f>(-Severances!H7)*-1</f>
        <v>-0.7</v>
      </c>
      <c r="I7" s="81">
        <f>(-Severances!I7)*-1</f>
        <v>-6.3</v>
      </c>
      <c r="J7" s="81">
        <f>(-Severances!J7)*-1</f>
        <v>-5.3</v>
      </c>
      <c r="K7" s="81">
        <f>(-Severances!K7)*-1</f>
        <v>-5</v>
      </c>
      <c r="L7" s="81">
        <f>(-Severances!L7)*-1</f>
        <v>-1</v>
      </c>
      <c r="M7" s="81">
        <f>(-Severances!M7)*-1</f>
        <v>-2.9000000000000004</v>
      </c>
      <c r="N7" s="81">
        <f>(-Severances!N7)*-1</f>
        <v>-1.3</v>
      </c>
      <c r="O7" s="86"/>
      <c r="P7" s="80">
        <f t="shared" si="0"/>
        <v>-14.3</v>
      </c>
      <c r="Q7" s="152">
        <f t="shared" ref="Q7:Q9" si="1">SUM(J7:M7)</f>
        <v>-14.200000000000001</v>
      </c>
    </row>
    <row r="8" spans="1:17" s="190" customFormat="1" ht="21" customHeight="1" x14ac:dyDescent="0.25">
      <c r="A8" s="76"/>
      <c r="B8" s="83" t="s">
        <v>108</v>
      </c>
      <c r="C8" s="67"/>
      <c r="D8" s="85"/>
      <c r="E8" s="79"/>
      <c r="F8" s="80">
        <v>0</v>
      </c>
      <c r="G8" s="81">
        <v>-8</v>
      </c>
      <c r="H8" s="81">
        <v>0</v>
      </c>
      <c r="I8" s="81">
        <v>-30.4</v>
      </c>
      <c r="J8" s="81">
        <v>0</v>
      </c>
      <c r="K8" s="81">
        <v>0</v>
      </c>
      <c r="L8" s="81">
        <v>0</v>
      </c>
      <c r="M8" s="81">
        <v>0</v>
      </c>
      <c r="N8" s="81">
        <v>0</v>
      </c>
      <c r="O8" s="86"/>
      <c r="P8" s="80">
        <f t="shared" si="0"/>
        <v>-38.4</v>
      </c>
      <c r="Q8" s="152">
        <f t="shared" si="1"/>
        <v>0</v>
      </c>
    </row>
    <row r="9" spans="1:17" s="190" customFormat="1" ht="21" customHeight="1" x14ac:dyDescent="0.25">
      <c r="A9" s="76"/>
      <c r="B9" s="83" t="s">
        <v>109</v>
      </c>
      <c r="C9" s="67"/>
      <c r="D9" s="85"/>
      <c r="E9" s="79"/>
      <c r="F9" s="160">
        <v>0</v>
      </c>
      <c r="G9" s="157">
        <v>0</v>
      </c>
      <c r="H9" s="157">
        <v>0</v>
      </c>
      <c r="I9" s="157">
        <v>0</v>
      </c>
      <c r="J9" s="157">
        <v>-0.40888287000000001</v>
      </c>
      <c r="K9" s="157">
        <v>-0.83120404999999997</v>
      </c>
      <c r="L9" s="157">
        <v>-3.4</v>
      </c>
      <c r="M9" s="157">
        <v>-5.5</v>
      </c>
      <c r="N9" s="157">
        <v>-1.5</v>
      </c>
      <c r="O9" s="86"/>
      <c r="P9" s="80">
        <f t="shared" si="0"/>
        <v>0</v>
      </c>
      <c r="Q9" s="152">
        <f t="shared" si="1"/>
        <v>-10.14008692</v>
      </c>
    </row>
    <row r="10" spans="1:17" s="190" customFormat="1" ht="21" customHeight="1" x14ac:dyDescent="0.25">
      <c r="A10" s="76"/>
      <c r="B10" s="83" t="s">
        <v>110</v>
      </c>
      <c r="C10" s="67"/>
      <c r="D10" s="85"/>
      <c r="E10" s="79"/>
      <c r="F10" s="160">
        <v>0</v>
      </c>
      <c r="G10" s="157">
        <v>0</v>
      </c>
      <c r="H10" s="157">
        <v>0</v>
      </c>
      <c r="I10" s="157">
        <v>0</v>
      </c>
      <c r="J10" s="157">
        <v>-0.54509217000000021</v>
      </c>
      <c r="K10" s="157">
        <v>-1.4486554599999999</v>
      </c>
      <c r="L10" s="157">
        <v>-1.28284946</v>
      </c>
      <c r="M10" s="157">
        <v>-2.15</v>
      </c>
      <c r="N10" s="157">
        <v>-1</v>
      </c>
      <c r="O10" s="86"/>
      <c r="P10" s="80">
        <f t="shared" ref="P10" si="2">SUM(F10:I10)</f>
        <v>0</v>
      </c>
      <c r="Q10" s="152">
        <f t="shared" ref="Q10" si="3">SUM(J10:M10)</f>
        <v>-5.4265970899999996</v>
      </c>
    </row>
    <row r="11" spans="1:17" s="190" customFormat="1" ht="21" customHeight="1" x14ac:dyDescent="0.25">
      <c r="A11" s="76"/>
      <c r="B11" s="83" t="s">
        <v>118</v>
      </c>
      <c r="C11" s="67"/>
      <c r="D11" s="85"/>
      <c r="E11" s="79"/>
      <c r="F11" s="80">
        <v>0</v>
      </c>
      <c r="G11" s="81">
        <v>0</v>
      </c>
      <c r="H11" s="81">
        <v>0</v>
      </c>
      <c r="I11" s="81">
        <v>0</v>
      </c>
      <c r="J11" s="81">
        <v>0</v>
      </c>
      <c r="K11" s="81">
        <v>0</v>
      </c>
      <c r="L11" s="81">
        <v>2.7</v>
      </c>
      <c r="M11" s="81">
        <v>0</v>
      </c>
      <c r="N11" s="81">
        <v>0</v>
      </c>
      <c r="O11" s="86"/>
      <c r="P11" s="80">
        <f t="shared" si="0"/>
        <v>0</v>
      </c>
      <c r="Q11" s="152">
        <f t="shared" ref="Q11" si="4">SUM(J11:M11)</f>
        <v>2.7</v>
      </c>
    </row>
    <row r="12" spans="1:17" s="190" customFormat="1" ht="21" customHeight="1" x14ac:dyDescent="0.25">
      <c r="A12" s="92"/>
      <c r="B12" s="215"/>
      <c r="C12" s="101"/>
      <c r="D12" s="102"/>
      <c r="E12" s="79"/>
      <c r="F12" s="133"/>
      <c r="G12" s="134"/>
      <c r="H12" s="134"/>
      <c r="I12" s="134"/>
      <c r="J12" s="134"/>
      <c r="K12" s="134"/>
      <c r="L12" s="134"/>
      <c r="M12" s="134"/>
      <c r="N12" s="134"/>
      <c r="O12" s="86"/>
      <c r="P12" s="95"/>
      <c r="Q12" s="164"/>
    </row>
    <row r="13" spans="1:17" s="191" customFormat="1" ht="21" customHeight="1" x14ac:dyDescent="0.25">
      <c r="A13" s="90"/>
      <c r="C13" s="83"/>
      <c r="D13" s="83"/>
      <c r="E13" s="67"/>
      <c r="F13" s="81"/>
      <c r="G13" s="81"/>
      <c r="H13" s="81"/>
      <c r="I13" s="81"/>
      <c r="J13" s="81"/>
      <c r="K13" s="81"/>
      <c r="L13" s="81"/>
      <c r="M13" s="81"/>
      <c r="N13" s="81"/>
      <c r="O13" s="88"/>
      <c r="P13" s="88"/>
      <c r="Q13" s="165"/>
    </row>
    <row r="14" spans="1:17" s="190" customFormat="1" ht="18" customHeight="1" x14ac:dyDescent="0.25">
      <c r="A14" s="69" t="s">
        <v>48</v>
      </c>
      <c r="B14" s="70"/>
      <c r="C14" s="70"/>
      <c r="D14" s="71"/>
      <c r="E14" s="72"/>
      <c r="F14" s="73"/>
      <c r="G14" s="74"/>
      <c r="H14" s="74"/>
      <c r="I14" s="74"/>
      <c r="J14" s="74"/>
      <c r="K14" s="74"/>
      <c r="L14" s="74"/>
      <c r="M14" s="74"/>
      <c r="N14" s="74"/>
      <c r="O14" s="75"/>
      <c r="P14" s="73"/>
      <c r="Q14" s="110"/>
    </row>
    <row r="15" spans="1:17" s="210" customFormat="1" ht="21" customHeight="1" x14ac:dyDescent="0.25">
      <c r="A15" s="100"/>
      <c r="B15" s="91" t="s">
        <v>1</v>
      </c>
      <c r="C15" s="91"/>
      <c r="D15" s="132"/>
      <c r="E15" s="72"/>
      <c r="F15" s="158">
        <f>'Revenue to FCF reconciliation'!F12</f>
        <v>-6.4999999999999982</v>
      </c>
      <c r="G15" s="155">
        <f>'Revenue to FCF reconciliation'!G12</f>
        <v>-22.700000000000003</v>
      </c>
      <c r="H15" s="155">
        <f>'Revenue to FCF reconciliation'!H12</f>
        <v>-7.2000000000000011</v>
      </c>
      <c r="I15" s="155">
        <f>'Revenue to FCF reconciliation'!I12</f>
        <v>-23.9</v>
      </c>
      <c r="J15" s="155">
        <f>'Revenue to FCF reconciliation'!J12</f>
        <v>0.89999999999999858</v>
      </c>
      <c r="K15" s="155">
        <f>'Revenue to FCF reconciliation'!K12</f>
        <v>-14.8</v>
      </c>
      <c r="L15" s="155">
        <f>'Revenue to FCF reconciliation'!L12</f>
        <v>-4.4000000000000012</v>
      </c>
      <c r="M15" s="155">
        <f>'Revenue to FCF reconciliation'!M12</f>
        <v>-13.2</v>
      </c>
      <c r="N15" s="155">
        <f>'Revenue to FCF reconciliation'!N12</f>
        <v>5.0999999999999996</v>
      </c>
      <c r="O15" s="159"/>
      <c r="P15" s="158">
        <f>SUM(F15:I15)</f>
        <v>-60.300000000000004</v>
      </c>
      <c r="Q15" s="161">
        <f>SUM(J15:M15)</f>
        <v>-31.500000000000004</v>
      </c>
    </row>
    <row r="16" spans="1:17" s="210" customFormat="1" ht="21" customHeight="1" x14ac:dyDescent="0.25">
      <c r="A16" s="100"/>
      <c r="B16" s="256" t="s">
        <v>112</v>
      </c>
      <c r="C16" s="91"/>
      <c r="D16" s="132"/>
      <c r="E16" s="72"/>
      <c r="F16" s="158"/>
      <c r="G16" s="155"/>
      <c r="H16" s="155"/>
      <c r="I16" s="155"/>
      <c r="J16" s="155"/>
      <c r="K16" s="155"/>
      <c r="L16" s="155"/>
      <c r="M16" s="155"/>
      <c r="N16" s="155"/>
      <c r="O16" s="159"/>
      <c r="P16" s="158"/>
      <c r="Q16" s="161"/>
    </row>
    <row r="17" spans="1:19" s="190" customFormat="1" ht="21" customHeight="1" x14ac:dyDescent="0.25">
      <c r="A17" s="76"/>
      <c r="B17" s="83" t="s">
        <v>107</v>
      </c>
      <c r="C17" s="67"/>
      <c r="D17" s="85"/>
      <c r="E17" s="79"/>
      <c r="F17" s="160">
        <f>(-Severances!F7)*-1</f>
        <v>-0.4</v>
      </c>
      <c r="G17" s="157">
        <f>(-Severances!G7)*-1</f>
        <v>-6.8999999999999995</v>
      </c>
      <c r="H17" s="157">
        <f>(-Severances!H7)*-1</f>
        <v>-0.7</v>
      </c>
      <c r="I17" s="157">
        <f>(-Severances!I7)*-1</f>
        <v>-6.3</v>
      </c>
      <c r="J17" s="157">
        <f>(-Severances!J7)*-1</f>
        <v>-5.3</v>
      </c>
      <c r="K17" s="157">
        <f>(-Severances!K7)*-1</f>
        <v>-5</v>
      </c>
      <c r="L17" s="157">
        <f>(-Severances!L7)*-1</f>
        <v>-1</v>
      </c>
      <c r="M17" s="157">
        <f>(-Severances!M7)*-1</f>
        <v>-2.9000000000000004</v>
      </c>
      <c r="N17" s="157">
        <f>(-Severances!N7)*-1</f>
        <v>-1.3</v>
      </c>
      <c r="O17" s="154"/>
      <c r="P17" s="160">
        <f>SUM(F17:I17)</f>
        <v>-14.3</v>
      </c>
      <c r="Q17" s="152">
        <f t="shared" ref="Q17:Q20" si="5">SUM(J17:M17)</f>
        <v>-14.200000000000001</v>
      </c>
    </row>
    <row r="18" spans="1:19" s="190" customFormat="1" ht="21" customHeight="1" x14ac:dyDescent="0.25">
      <c r="A18" s="76"/>
      <c r="B18" s="83" t="s">
        <v>109</v>
      </c>
      <c r="C18" s="67"/>
      <c r="D18" s="85"/>
      <c r="E18" s="79"/>
      <c r="F18" s="160">
        <v>0</v>
      </c>
      <c r="G18" s="157">
        <v>0</v>
      </c>
      <c r="H18" s="157">
        <v>0</v>
      </c>
      <c r="I18" s="157">
        <v>0</v>
      </c>
      <c r="J18" s="157">
        <v>-0.40888287000000001</v>
      </c>
      <c r="K18" s="157">
        <v>-0.83120404999999997</v>
      </c>
      <c r="L18" s="157">
        <v>-3.4</v>
      </c>
      <c r="M18" s="157">
        <v>-5.5</v>
      </c>
      <c r="N18" s="157">
        <v>-1.5</v>
      </c>
      <c r="O18" s="154"/>
      <c r="P18" s="160">
        <f>SUM(F18:I18)</f>
        <v>0</v>
      </c>
      <c r="Q18" s="152">
        <f t="shared" si="5"/>
        <v>-10.14008692</v>
      </c>
    </row>
    <row r="19" spans="1:19" s="190" customFormat="1" ht="21" customHeight="1" x14ac:dyDescent="0.25">
      <c r="A19" s="76"/>
      <c r="B19" s="83" t="s">
        <v>110</v>
      </c>
      <c r="C19" s="67"/>
      <c r="D19" s="85"/>
      <c r="E19" s="79"/>
      <c r="F19" s="160">
        <v>0</v>
      </c>
      <c r="G19" s="157">
        <v>0</v>
      </c>
      <c r="H19" s="157">
        <v>0</v>
      </c>
      <c r="I19" s="157">
        <v>0</v>
      </c>
      <c r="J19" s="157">
        <v>-0.54509217000000021</v>
      </c>
      <c r="K19" s="157">
        <v>-1.4486554599999999</v>
      </c>
      <c r="L19" s="157">
        <v>-1.28284946</v>
      </c>
      <c r="M19" s="157">
        <v>-2.15</v>
      </c>
      <c r="N19" s="157">
        <v>-1</v>
      </c>
      <c r="O19" s="154"/>
      <c r="P19" s="160">
        <f>SUM(F19:I19)</f>
        <v>0</v>
      </c>
      <c r="Q19" s="152">
        <f t="shared" ref="Q19" si="6">SUM(J19:M19)</f>
        <v>-5.4265970899999996</v>
      </c>
    </row>
    <row r="20" spans="1:19" s="190" customFormat="1" ht="21" customHeight="1" x14ac:dyDescent="0.25">
      <c r="A20" s="76"/>
      <c r="B20" s="83" t="s">
        <v>118</v>
      </c>
      <c r="C20" s="67"/>
      <c r="D20" s="85"/>
      <c r="E20" s="79"/>
      <c r="F20" s="160">
        <v>0</v>
      </c>
      <c r="G20" s="157">
        <v>0</v>
      </c>
      <c r="H20" s="157">
        <v>0</v>
      </c>
      <c r="I20" s="157">
        <v>0</v>
      </c>
      <c r="J20" s="157">
        <v>0</v>
      </c>
      <c r="K20" s="157">
        <v>0</v>
      </c>
      <c r="L20" s="157">
        <v>2.7</v>
      </c>
      <c r="M20" s="157">
        <v>0</v>
      </c>
      <c r="N20" s="157">
        <v>0</v>
      </c>
      <c r="O20" s="154"/>
      <c r="P20" s="160">
        <f>SUM(F20:I20)</f>
        <v>0</v>
      </c>
      <c r="Q20" s="152">
        <f t="shared" si="5"/>
        <v>2.7</v>
      </c>
    </row>
    <row r="21" spans="1:19" s="190" customFormat="1" ht="21" customHeight="1" x14ac:dyDescent="0.25">
      <c r="A21" s="92"/>
      <c r="B21" s="215"/>
      <c r="C21" s="101"/>
      <c r="D21" s="102"/>
      <c r="E21" s="79"/>
      <c r="F21" s="162"/>
      <c r="G21" s="163"/>
      <c r="H21" s="163"/>
      <c r="I21" s="163"/>
      <c r="J21" s="163"/>
      <c r="K21" s="163"/>
      <c r="L21" s="163"/>
      <c r="M21" s="163"/>
      <c r="N21" s="163"/>
      <c r="O21" s="154"/>
      <c r="P21" s="243"/>
      <c r="Q21" s="164"/>
    </row>
    <row r="22" spans="1:19" s="191" customFormat="1" ht="21" customHeight="1" x14ac:dyDescent="0.25">
      <c r="A22" s="90"/>
      <c r="B22" s="83"/>
      <c r="C22" s="83"/>
      <c r="D22" s="83"/>
      <c r="E22" s="67"/>
      <c r="F22" s="157"/>
      <c r="G22" s="157"/>
      <c r="H22" s="157"/>
      <c r="I22" s="157"/>
      <c r="J22" s="157"/>
      <c r="K22" s="157"/>
      <c r="L22" s="157"/>
      <c r="M22" s="157"/>
      <c r="N22" s="157"/>
      <c r="O22" s="165"/>
      <c r="P22" s="165"/>
      <c r="Q22" s="165"/>
    </row>
    <row r="23" spans="1:19" s="190" customFormat="1" ht="21" customHeight="1" x14ac:dyDescent="0.25">
      <c r="A23" s="69" t="s">
        <v>49</v>
      </c>
      <c r="B23" s="137"/>
      <c r="C23" s="137"/>
      <c r="D23" s="138"/>
      <c r="E23" s="79"/>
      <c r="F23" s="166"/>
      <c r="G23" s="167"/>
      <c r="H23" s="167"/>
      <c r="I23" s="167"/>
      <c r="J23" s="167"/>
      <c r="K23" s="167"/>
      <c r="L23" s="167"/>
      <c r="M23" s="167"/>
      <c r="N23" s="167"/>
      <c r="O23" s="154"/>
      <c r="P23" s="244"/>
      <c r="Q23" s="168"/>
    </row>
    <row r="24" spans="1:19" s="210" customFormat="1" ht="21" customHeight="1" x14ac:dyDescent="0.25">
      <c r="A24" s="100"/>
      <c r="B24" s="121" t="s">
        <v>70</v>
      </c>
      <c r="C24" s="121"/>
      <c r="D24" s="122"/>
      <c r="E24" s="72"/>
      <c r="F24" s="155">
        <f>'Revenue to FCF reconciliation'!F19</f>
        <v>-36.599999999999994</v>
      </c>
      <c r="G24" s="155">
        <f>'Revenue to FCF reconciliation'!G19</f>
        <v>-28.200000000000003</v>
      </c>
      <c r="H24" s="155">
        <f>'Revenue to FCF reconciliation'!H19</f>
        <v>-11.3</v>
      </c>
      <c r="I24" s="155">
        <f>'Revenue to FCF reconciliation'!I19</f>
        <v>-12.799999999999995</v>
      </c>
      <c r="J24" s="155">
        <f>'Revenue to FCF reconciliation'!J19</f>
        <v>-20.000000000000004</v>
      </c>
      <c r="K24" s="155">
        <f>'Revenue to FCF reconciliation'!K19</f>
        <v>-55.999999999999993</v>
      </c>
      <c r="L24" s="155">
        <f>'Revenue to FCF reconciliation'!L19</f>
        <v>-3.100000000000001</v>
      </c>
      <c r="M24" s="155">
        <f>'Revenue to FCF reconciliation'!M19</f>
        <v>-12.100000000000001</v>
      </c>
      <c r="N24" s="155">
        <f>'Revenue to FCF reconciliation'!N19</f>
        <v>-26.2</v>
      </c>
      <c r="O24" s="156"/>
      <c r="P24" s="158">
        <f>SUM(F24:I24)</f>
        <v>-88.899999999999991</v>
      </c>
      <c r="Q24" s="161">
        <f>SUM(J24:M24)</f>
        <v>-91.199999999999989</v>
      </c>
    </row>
    <row r="25" spans="1:19" s="210" customFormat="1" ht="21" customHeight="1" x14ac:dyDescent="0.25">
      <c r="A25" s="100"/>
      <c r="B25" s="256" t="s">
        <v>113</v>
      </c>
      <c r="C25" s="121"/>
      <c r="D25" s="122"/>
      <c r="E25" s="72"/>
      <c r="F25" s="155"/>
      <c r="G25" s="155"/>
      <c r="H25" s="155"/>
      <c r="I25" s="155"/>
      <c r="J25" s="155"/>
      <c r="K25" s="155"/>
      <c r="L25" s="155"/>
      <c r="M25" s="155"/>
      <c r="N25" s="155"/>
      <c r="O25" s="156"/>
      <c r="P25" s="158"/>
      <c r="Q25" s="161"/>
    </row>
    <row r="26" spans="1:19" s="190" customFormat="1" ht="21" customHeight="1" x14ac:dyDescent="0.25">
      <c r="A26" s="76"/>
      <c r="B26" s="83" t="s">
        <v>114</v>
      </c>
      <c r="C26" s="83"/>
      <c r="D26" s="89"/>
      <c r="E26" s="79"/>
      <c r="F26" s="160">
        <f>(-Severances!F13)*-1</f>
        <v>-1</v>
      </c>
      <c r="G26" s="157">
        <f>(-Severances!G13)*-1</f>
        <v>-6.8999999999999995</v>
      </c>
      <c r="H26" s="157">
        <f>(-Severances!H13)*-1</f>
        <v>-1.7000000000000002</v>
      </c>
      <c r="I26" s="157">
        <f>(-Severances!I13)*-1</f>
        <v>-0.9</v>
      </c>
      <c r="J26" s="157">
        <f>(-Severances!J13)*-1</f>
        <v>-7.6</v>
      </c>
      <c r="K26" s="157">
        <f>(-Severances!K13)*-1</f>
        <v>-5.9</v>
      </c>
      <c r="L26" s="157">
        <f>(-Severances!L13)*-1</f>
        <v>-1.8</v>
      </c>
      <c r="M26" s="157">
        <f>(-Severances!M13)*-1</f>
        <v>-1.2</v>
      </c>
      <c r="N26" s="157">
        <f>(-Severances!N13)*-1</f>
        <v>-5.5</v>
      </c>
      <c r="O26" s="154"/>
      <c r="P26" s="160">
        <f>SUM(F26:I26)</f>
        <v>-10.5</v>
      </c>
      <c r="Q26" s="152">
        <f t="shared" ref="Q26:Q29" si="7">SUM(J26:M26)</f>
        <v>-16.5</v>
      </c>
    </row>
    <row r="27" spans="1:19" s="190" customFormat="1" ht="21" customHeight="1" x14ac:dyDescent="0.25">
      <c r="A27" s="76"/>
      <c r="B27" s="83" t="s">
        <v>115</v>
      </c>
      <c r="C27" s="83"/>
      <c r="D27" s="89"/>
      <c r="E27" s="79"/>
      <c r="F27" s="160">
        <v>0</v>
      </c>
      <c r="G27" s="157">
        <v>0</v>
      </c>
      <c r="H27" s="157">
        <v>0</v>
      </c>
      <c r="I27" s="157">
        <v>0</v>
      </c>
      <c r="J27" s="157">
        <v>-0.40888287000000001</v>
      </c>
      <c r="K27" s="157">
        <v>-0.83120404999999997</v>
      </c>
      <c r="L27" s="157">
        <v>-3.4</v>
      </c>
      <c r="M27" s="157">
        <v>-5.5</v>
      </c>
      <c r="N27" s="157">
        <v>0</v>
      </c>
      <c r="O27" s="154"/>
      <c r="P27" s="160">
        <f>SUM(F27:I27)</f>
        <v>0</v>
      </c>
      <c r="Q27" s="152">
        <f t="shared" ref="Q27" si="8">SUM(J27:M27)</f>
        <v>-10.14008692</v>
      </c>
    </row>
    <row r="28" spans="1:19" s="190" customFormat="1" ht="21" customHeight="1" x14ac:dyDescent="0.25">
      <c r="A28" s="76"/>
      <c r="B28" s="83" t="s">
        <v>110</v>
      </c>
      <c r="C28" s="83"/>
      <c r="D28" s="89"/>
      <c r="E28" s="79"/>
      <c r="F28" s="160">
        <v>0</v>
      </c>
      <c r="G28" s="157">
        <v>0</v>
      </c>
      <c r="H28" s="157">
        <v>0</v>
      </c>
      <c r="I28" s="157">
        <v>0</v>
      </c>
      <c r="J28" s="157">
        <v>-0.54509217000000021</v>
      </c>
      <c r="K28" s="157">
        <v>-1.4486554599999999</v>
      </c>
      <c r="L28" s="157">
        <v>-1.28284946</v>
      </c>
      <c r="M28" s="157">
        <v>-2.15</v>
      </c>
      <c r="N28" s="157">
        <v>0</v>
      </c>
      <c r="O28" s="154"/>
      <c r="P28" s="160">
        <f>SUM(F28:I28)</f>
        <v>0</v>
      </c>
      <c r="Q28" s="152">
        <f t="shared" ref="Q28" si="9">SUM(J28:M28)</f>
        <v>-5.4265970899999996</v>
      </c>
    </row>
    <row r="29" spans="1:19" s="190" customFormat="1" ht="21" customHeight="1" x14ac:dyDescent="0.25">
      <c r="A29" s="76"/>
      <c r="B29" s="83" t="s">
        <v>116</v>
      </c>
      <c r="C29" s="83"/>
      <c r="D29" s="89"/>
      <c r="E29" s="79"/>
      <c r="F29" s="160">
        <v>0</v>
      </c>
      <c r="G29" s="157">
        <v>0</v>
      </c>
      <c r="H29" s="157">
        <v>0</v>
      </c>
      <c r="I29" s="157">
        <v>0</v>
      </c>
      <c r="J29" s="157">
        <v>0</v>
      </c>
      <c r="K29" s="157">
        <v>-24</v>
      </c>
      <c r="L29" s="157">
        <v>0</v>
      </c>
      <c r="M29" s="157">
        <v>0</v>
      </c>
      <c r="N29" s="157">
        <v>0</v>
      </c>
      <c r="O29" s="154"/>
      <c r="P29" s="160">
        <f>SUM(F29:I29)</f>
        <v>0</v>
      </c>
      <c r="Q29" s="152">
        <f t="shared" si="7"/>
        <v>-24</v>
      </c>
    </row>
    <row r="30" spans="1:19" s="190" customFormat="1" ht="21" customHeight="1" x14ac:dyDescent="0.25">
      <c r="A30" s="76"/>
      <c r="B30" s="83" t="s">
        <v>120</v>
      </c>
      <c r="C30" s="83"/>
      <c r="D30" s="89"/>
      <c r="E30" s="79"/>
      <c r="F30" s="160"/>
      <c r="G30" s="157"/>
      <c r="H30" s="157"/>
      <c r="I30" s="157"/>
      <c r="J30" s="157"/>
      <c r="K30" s="157"/>
      <c r="L30" s="157"/>
      <c r="M30" s="157"/>
      <c r="N30" s="157">
        <v>-10.4</v>
      </c>
      <c r="O30" s="154"/>
      <c r="P30" s="160"/>
      <c r="Q30" s="152"/>
    </row>
    <row r="31" spans="1:19" s="190" customFormat="1" ht="21" customHeight="1" x14ac:dyDescent="0.25">
      <c r="A31" s="92"/>
      <c r="B31" s="93"/>
      <c r="C31" s="101"/>
      <c r="D31" s="102"/>
      <c r="E31" s="79"/>
      <c r="F31" s="162"/>
      <c r="G31" s="163"/>
      <c r="H31" s="163"/>
      <c r="I31" s="163"/>
      <c r="J31" s="163"/>
      <c r="K31" s="163"/>
      <c r="L31" s="163"/>
      <c r="M31" s="163"/>
      <c r="N31" s="163"/>
      <c r="O31" s="154"/>
      <c r="P31" s="162"/>
      <c r="Q31" s="169"/>
    </row>
    <row r="32" spans="1:19" s="190" customFormat="1" ht="21" customHeight="1" x14ac:dyDescent="0.25">
      <c r="A32" s="90"/>
      <c r="B32" s="77"/>
      <c r="C32" s="83"/>
      <c r="D32" s="83"/>
      <c r="E32" s="67"/>
      <c r="F32" s="157"/>
      <c r="G32" s="157"/>
      <c r="H32" s="157"/>
      <c r="I32" s="157"/>
      <c r="J32" s="157"/>
      <c r="K32" s="157"/>
      <c r="L32" s="157"/>
      <c r="M32" s="157"/>
      <c r="N32" s="157"/>
      <c r="O32" s="165"/>
      <c r="P32" s="157"/>
      <c r="Q32" s="157"/>
      <c r="S32" s="165"/>
    </row>
    <row r="33" spans="1:17" s="191" customFormat="1" ht="21" customHeight="1" x14ac:dyDescent="0.25">
      <c r="A33" s="69" t="s">
        <v>52</v>
      </c>
      <c r="B33" s="70"/>
      <c r="C33" s="70"/>
      <c r="D33" s="71"/>
      <c r="E33" s="72"/>
      <c r="F33" s="73"/>
      <c r="G33" s="74"/>
      <c r="H33" s="74"/>
      <c r="I33" s="74"/>
      <c r="J33" s="74"/>
      <c r="K33" s="74"/>
      <c r="L33" s="74"/>
      <c r="M33" s="74"/>
      <c r="N33" s="74"/>
      <c r="O33" s="75"/>
      <c r="P33" s="73"/>
      <c r="Q33" s="170"/>
    </row>
    <row r="34" spans="1:17" s="191" customFormat="1" ht="21" customHeight="1" x14ac:dyDescent="0.25">
      <c r="A34" s="100"/>
      <c r="B34" s="91" t="s">
        <v>1</v>
      </c>
      <c r="C34" s="91"/>
      <c r="D34" s="132"/>
      <c r="E34" s="72"/>
      <c r="F34" s="124">
        <f>'Segment Results'!F11</f>
        <v>-3.5999999999999988</v>
      </c>
      <c r="G34" s="124">
        <f>'Segment Results'!G11</f>
        <v>-7.4000000000000021</v>
      </c>
      <c r="H34" s="124">
        <f>'Segment Results'!H11</f>
        <v>-2.4999999999999973</v>
      </c>
      <c r="I34" s="124">
        <f>'Segment Results'!I11</f>
        <v>-13.700000000000003</v>
      </c>
      <c r="J34" s="124">
        <f>'Segment Results'!J11</f>
        <v>-9.9999999999999982</v>
      </c>
      <c r="K34" s="124">
        <f>'Segment Results'!K11</f>
        <v>-9.5000000000000018</v>
      </c>
      <c r="L34" s="124">
        <f>'Segment Results'!L11</f>
        <v>1.2999999999999985</v>
      </c>
      <c r="M34" s="124">
        <f>'Segment Results'!M11</f>
        <v>-2.7000000000000015</v>
      </c>
      <c r="N34" s="124">
        <f>'Segment Results'!N11</f>
        <v>3.6</v>
      </c>
      <c r="O34" s="136"/>
      <c r="P34" s="123">
        <f>SUM(F34:I34)</f>
        <v>-27.2</v>
      </c>
      <c r="Q34" s="161">
        <f>SUM(J34:M34)</f>
        <v>-20.900000000000006</v>
      </c>
    </row>
    <row r="35" spans="1:17" s="191" customFormat="1" ht="21" customHeight="1" x14ac:dyDescent="0.25">
      <c r="A35" s="100"/>
      <c r="B35" s="256" t="s">
        <v>112</v>
      </c>
      <c r="C35" s="91"/>
      <c r="D35" s="132"/>
      <c r="E35" s="72"/>
      <c r="F35" s="124"/>
      <c r="G35" s="124"/>
      <c r="H35" s="124"/>
      <c r="I35" s="124"/>
      <c r="J35" s="124"/>
      <c r="K35" s="124"/>
      <c r="L35" s="124"/>
      <c r="M35" s="124"/>
      <c r="N35" s="124"/>
      <c r="O35" s="136"/>
      <c r="P35" s="123"/>
      <c r="Q35" s="161"/>
    </row>
    <row r="36" spans="1:17" s="191" customFormat="1" ht="21" customHeight="1" x14ac:dyDescent="0.25">
      <c r="A36" s="76"/>
      <c r="B36" s="83" t="s">
        <v>107</v>
      </c>
      <c r="C36" s="67"/>
      <c r="D36" s="85"/>
      <c r="E36" s="79"/>
      <c r="F36" s="81">
        <f>(-Severances!F5)*-1</f>
        <v>-0.2</v>
      </c>
      <c r="G36" s="81">
        <f>(-Severances!G5)*-1</f>
        <v>-0.6</v>
      </c>
      <c r="H36" s="81">
        <f>(-Severances!H5)*-1</f>
        <v>-0.5</v>
      </c>
      <c r="I36" s="81">
        <f>(-Severances!I5)*-1</f>
        <v>-3.5</v>
      </c>
      <c r="J36" s="81">
        <f>(-Severances!J5)*-1</f>
        <v>-5.3</v>
      </c>
      <c r="K36" s="81">
        <f>(-Severances!K5)*-1</f>
        <v>-1.3</v>
      </c>
      <c r="L36" s="81">
        <f>(-Severances!L5)*-1</f>
        <v>-0.6</v>
      </c>
      <c r="M36" s="81">
        <f>(-Severances!M5)*-1</f>
        <v>-1.8</v>
      </c>
      <c r="N36" s="81">
        <f>(-Severances!N5)*-1</f>
        <v>-0.1</v>
      </c>
      <c r="O36" s="86"/>
      <c r="P36" s="80">
        <f>SUM(F36:I36)</f>
        <v>-4.8</v>
      </c>
      <c r="Q36" s="152">
        <f t="shared" ref="Q36:Q38" si="10">SUM(J36:M36)</f>
        <v>-9</v>
      </c>
    </row>
    <row r="37" spans="1:17" s="191" customFormat="1" ht="21" customHeight="1" x14ac:dyDescent="0.25">
      <c r="A37" s="76"/>
      <c r="B37" s="83" t="s">
        <v>115</v>
      </c>
      <c r="C37" s="67"/>
      <c r="D37" s="85"/>
      <c r="E37" s="79"/>
      <c r="F37" s="80">
        <v>0</v>
      </c>
      <c r="G37" s="81">
        <v>0</v>
      </c>
      <c r="H37" s="81">
        <v>0</v>
      </c>
      <c r="I37" s="81">
        <v>0</v>
      </c>
      <c r="J37" s="81">
        <v>-2E-3</v>
      </c>
      <c r="K37" s="81">
        <v>-8.3000000000000004E-2</v>
      </c>
      <c r="L37" s="81">
        <v>-0.56200000000000006</v>
      </c>
      <c r="M37" s="81">
        <v>-1.0390924251911</v>
      </c>
      <c r="N37" s="81">
        <v>0</v>
      </c>
      <c r="O37" s="86"/>
      <c r="P37" s="80">
        <f>SUM(F37:I37)</f>
        <v>0</v>
      </c>
      <c r="Q37" s="152">
        <f t="shared" si="10"/>
        <v>-1.6860924251911</v>
      </c>
    </row>
    <row r="38" spans="1:17" s="191" customFormat="1" ht="21" customHeight="1" x14ac:dyDescent="0.25">
      <c r="A38" s="76"/>
      <c r="B38" s="83" t="s">
        <v>118</v>
      </c>
      <c r="C38" s="67"/>
      <c r="D38" s="85"/>
      <c r="E38" s="79"/>
      <c r="F38" s="80">
        <v>0</v>
      </c>
      <c r="G38" s="81">
        <v>0</v>
      </c>
      <c r="H38" s="81">
        <v>0</v>
      </c>
      <c r="I38" s="81">
        <v>0</v>
      </c>
      <c r="J38" s="81">
        <v>0</v>
      </c>
      <c r="K38" s="81">
        <v>0</v>
      </c>
      <c r="L38" s="81">
        <v>2.7</v>
      </c>
      <c r="M38" s="81">
        <v>0</v>
      </c>
      <c r="N38" s="81">
        <v>0</v>
      </c>
      <c r="O38" s="86"/>
      <c r="P38" s="80">
        <f>SUM(F38:I38)</f>
        <v>0</v>
      </c>
      <c r="Q38" s="152">
        <f t="shared" si="10"/>
        <v>2.7</v>
      </c>
    </row>
    <row r="39" spans="1:17" s="191" customFormat="1" ht="21" customHeight="1" x14ac:dyDescent="0.25">
      <c r="A39" s="92"/>
      <c r="B39" s="215"/>
      <c r="C39" s="101"/>
      <c r="D39" s="102"/>
      <c r="E39" s="79"/>
      <c r="F39" s="133"/>
      <c r="G39" s="134"/>
      <c r="H39" s="134"/>
      <c r="I39" s="134"/>
      <c r="J39" s="134"/>
      <c r="K39" s="134"/>
      <c r="L39" s="134"/>
      <c r="M39" s="134"/>
      <c r="N39" s="134"/>
      <c r="O39" s="86"/>
      <c r="P39" s="95"/>
      <c r="Q39" s="164"/>
    </row>
    <row r="40" spans="1:17" s="191" customFormat="1" ht="21" customHeight="1" x14ac:dyDescent="0.25">
      <c r="A40" s="90"/>
      <c r="C40" s="83"/>
      <c r="D40" s="83"/>
      <c r="E40" s="67"/>
      <c r="F40" s="81"/>
      <c r="G40" s="81"/>
      <c r="H40" s="81"/>
      <c r="I40" s="81"/>
      <c r="J40" s="81"/>
      <c r="K40" s="81"/>
      <c r="L40" s="81"/>
      <c r="M40" s="81"/>
      <c r="N40" s="81"/>
      <c r="O40" s="88"/>
      <c r="P40" s="88"/>
      <c r="Q40" s="165"/>
    </row>
    <row r="41" spans="1:17" s="191" customFormat="1" ht="21" customHeight="1" x14ac:dyDescent="0.25">
      <c r="A41" s="69" t="s">
        <v>53</v>
      </c>
      <c r="B41" s="70"/>
      <c r="C41" s="70"/>
      <c r="D41" s="71"/>
      <c r="E41" s="72"/>
      <c r="F41" s="73"/>
      <c r="G41" s="74"/>
      <c r="H41" s="74"/>
      <c r="I41" s="74"/>
      <c r="J41" s="74"/>
      <c r="K41" s="74"/>
      <c r="L41" s="74"/>
      <c r="M41" s="74"/>
      <c r="N41" s="74"/>
      <c r="O41" s="75"/>
      <c r="P41" s="73"/>
      <c r="Q41" s="170"/>
    </row>
    <row r="42" spans="1:17" s="191" customFormat="1" ht="21" customHeight="1" x14ac:dyDescent="0.25">
      <c r="A42" s="100"/>
      <c r="B42" s="91" t="s">
        <v>11</v>
      </c>
      <c r="C42" s="91"/>
      <c r="D42" s="132"/>
      <c r="E42" s="72"/>
      <c r="F42" s="124">
        <f>'Segment Results'!F6</f>
        <v>-52.9</v>
      </c>
      <c r="G42" s="124">
        <f>'Segment Results'!G6</f>
        <v>-62.5</v>
      </c>
      <c r="H42" s="124">
        <f>'Segment Results'!H6</f>
        <v>-49.3</v>
      </c>
      <c r="I42" s="124">
        <f>'Segment Results'!I6</f>
        <v>-85.7</v>
      </c>
      <c r="J42" s="124">
        <f>'Segment Results'!J6</f>
        <v>-45.6</v>
      </c>
      <c r="K42" s="124">
        <f>'Segment Results'!K6</f>
        <v>-41.6</v>
      </c>
      <c r="L42" s="124">
        <f>'Segment Results'!L6</f>
        <v>-33.9</v>
      </c>
      <c r="M42" s="124">
        <f>'Segment Results'!M6</f>
        <v>-40.1</v>
      </c>
      <c r="N42" s="124">
        <f>'Segment Results'!N6</f>
        <v>-27.1</v>
      </c>
      <c r="O42" s="136"/>
      <c r="P42" s="123">
        <f>SUM(F42:I42)</f>
        <v>-250.39999999999998</v>
      </c>
      <c r="Q42" s="161">
        <f>SUM(J42:M42)</f>
        <v>-161.19999999999999</v>
      </c>
    </row>
    <row r="43" spans="1:17" s="191" customFormat="1" ht="21" customHeight="1" x14ac:dyDescent="0.25">
      <c r="A43" s="100"/>
      <c r="B43" s="256" t="s">
        <v>111</v>
      </c>
      <c r="C43" s="91"/>
      <c r="D43" s="132"/>
      <c r="E43" s="72"/>
      <c r="F43" s="124"/>
      <c r="G43" s="124"/>
      <c r="H43" s="124"/>
      <c r="I43" s="124"/>
      <c r="J43" s="124"/>
      <c r="K43" s="124"/>
      <c r="L43" s="124"/>
      <c r="M43" s="124"/>
      <c r="N43" s="124"/>
      <c r="O43" s="136"/>
      <c r="P43" s="123"/>
      <c r="Q43" s="161"/>
    </row>
    <row r="44" spans="1:17" s="191" customFormat="1" ht="21" customHeight="1" x14ac:dyDescent="0.25">
      <c r="A44" s="76"/>
      <c r="B44" s="83" t="s">
        <v>107</v>
      </c>
      <c r="C44" s="67"/>
      <c r="D44" s="85"/>
      <c r="E44" s="79"/>
      <c r="F44" s="81">
        <f>(-Severances!F5)*-1</f>
        <v>-0.2</v>
      </c>
      <c r="G44" s="81">
        <f>(-Severances!G5)*-1</f>
        <v>-0.6</v>
      </c>
      <c r="H44" s="81">
        <f>(-Severances!H5)*-1</f>
        <v>-0.5</v>
      </c>
      <c r="I44" s="81">
        <f>(-Severances!I5)*-1</f>
        <v>-3.5</v>
      </c>
      <c r="J44" s="81">
        <f>(-Severances!J5)*-1</f>
        <v>-5.3</v>
      </c>
      <c r="K44" s="81">
        <f>(-Severances!K5)*-1</f>
        <v>-1.3</v>
      </c>
      <c r="L44" s="81">
        <f>(-Severances!L5)*-1</f>
        <v>-0.6</v>
      </c>
      <c r="M44" s="81">
        <f>(-Severances!M5)*-1</f>
        <v>-1.8</v>
      </c>
      <c r="N44" s="81">
        <f>(-Severances!N5)*-1</f>
        <v>-0.1</v>
      </c>
      <c r="O44" s="86"/>
      <c r="P44" s="80">
        <f>SUM(F44:I44)</f>
        <v>-4.8</v>
      </c>
      <c r="Q44" s="152">
        <f t="shared" ref="Q44:Q46" si="11">SUM(J44:M44)</f>
        <v>-9</v>
      </c>
    </row>
    <row r="45" spans="1:17" s="191" customFormat="1" ht="21" customHeight="1" x14ac:dyDescent="0.25">
      <c r="A45" s="76"/>
      <c r="B45" s="83" t="s">
        <v>108</v>
      </c>
      <c r="C45" s="67"/>
      <c r="D45" s="85"/>
      <c r="E45" s="79"/>
      <c r="F45" s="80">
        <v>0</v>
      </c>
      <c r="G45" s="81">
        <v>-8</v>
      </c>
      <c r="H45" s="81">
        <v>0</v>
      </c>
      <c r="I45" s="81">
        <v>-30.4</v>
      </c>
      <c r="J45" s="81">
        <v>0</v>
      </c>
      <c r="K45" s="81">
        <v>0</v>
      </c>
      <c r="L45" s="81">
        <v>0</v>
      </c>
      <c r="M45" s="81">
        <v>0</v>
      </c>
      <c r="N45" s="81">
        <v>0</v>
      </c>
      <c r="O45" s="86"/>
      <c r="P45" s="80">
        <f>SUM(F45:I45)</f>
        <v>-38.4</v>
      </c>
      <c r="Q45" s="152">
        <f t="shared" si="11"/>
        <v>0</v>
      </c>
    </row>
    <row r="46" spans="1:17" s="191" customFormat="1" ht="21" customHeight="1" x14ac:dyDescent="0.25">
      <c r="A46" s="76"/>
      <c r="B46" s="83" t="s">
        <v>109</v>
      </c>
      <c r="C46" s="67"/>
      <c r="D46" s="85"/>
      <c r="E46" s="79"/>
      <c r="F46" s="80">
        <v>0</v>
      </c>
      <c r="G46" s="81">
        <v>0</v>
      </c>
      <c r="H46" s="81">
        <v>0</v>
      </c>
      <c r="I46" s="81">
        <v>0</v>
      </c>
      <c r="J46" s="81">
        <v>-2E-3</v>
      </c>
      <c r="K46" s="81">
        <v>-8.3000000000000004E-2</v>
      </c>
      <c r="L46" s="81">
        <v>-0.56200000000000006</v>
      </c>
      <c r="M46" s="81">
        <v>-1.0390924251911</v>
      </c>
      <c r="N46" s="81">
        <v>0</v>
      </c>
      <c r="O46" s="86"/>
      <c r="P46" s="80">
        <f>SUM(F46:I46)</f>
        <v>0</v>
      </c>
      <c r="Q46" s="152">
        <f t="shared" si="11"/>
        <v>-1.6860924251911</v>
      </c>
    </row>
    <row r="47" spans="1:17" s="191" customFormat="1" ht="21" customHeight="1" x14ac:dyDescent="0.25">
      <c r="A47" s="76"/>
      <c r="B47" s="83" t="s">
        <v>118</v>
      </c>
      <c r="C47" s="67"/>
      <c r="D47" s="85"/>
      <c r="E47" s="79"/>
      <c r="F47" s="80">
        <v>0</v>
      </c>
      <c r="G47" s="81">
        <v>0</v>
      </c>
      <c r="H47" s="81">
        <v>0</v>
      </c>
      <c r="I47" s="81">
        <v>0</v>
      </c>
      <c r="J47" s="81">
        <v>0</v>
      </c>
      <c r="K47" s="81">
        <v>0</v>
      </c>
      <c r="L47" s="81">
        <v>2.7</v>
      </c>
      <c r="M47" s="81">
        <v>0</v>
      </c>
      <c r="N47" s="81">
        <v>0</v>
      </c>
      <c r="O47" s="86"/>
      <c r="P47" s="80">
        <f>SUM(F47:I47)</f>
        <v>0</v>
      </c>
      <c r="Q47" s="152">
        <f t="shared" ref="Q47" si="12">SUM(J47:M47)</f>
        <v>2.7</v>
      </c>
    </row>
    <row r="48" spans="1:17" s="191" customFormat="1" ht="21" customHeight="1" x14ac:dyDescent="0.25">
      <c r="A48" s="92"/>
      <c r="B48" s="215"/>
      <c r="C48" s="101"/>
      <c r="D48" s="102"/>
      <c r="E48" s="79"/>
      <c r="F48" s="133"/>
      <c r="G48" s="134"/>
      <c r="H48" s="134"/>
      <c r="I48" s="134"/>
      <c r="J48" s="134"/>
      <c r="K48" s="134"/>
      <c r="L48" s="134"/>
      <c r="M48" s="134"/>
      <c r="N48" s="134"/>
      <c r="O48" s="86"/>
      <c r="P48" s="95"/>
      <c r="Q48" s="164"/>
    </row>
    <row r="49" spans="1:17" s="191" customFormat="1" ht="21" customHeight="1" x14ac:dyDescent="0.25">
      <c r="A49" s="90"/>
      <c r="C49" s="83"/>
      <c r="D49" s="83"/>
      <c r="E49" s="67"/>
      <c r="F49" s="81"/>
      <c r="G49" s="81"/>
      <c r="H49" s="81"/>
      <c r="I49" s="81"/>
      <c r="J49" s="81"/>
      <c r="K49" s="81"/>
      <c r="L49" s="81"/>
      <c r="M49" s="81"/>
      <c r="N49" s="81"/>
      <c r="O49" s="88"/>
      <c r="P49" s="88"/>
      <c r="Q49" s="165"/>
    </row>
    <row r="50" spans="1:17" s="191" customFormat="1" ht="21" customHeight="1" x14ac:dyDescent="0.25">
      <c r="A50" s="90"/>
      <c r="B50" s="77"/>
      <c r="C50" s="77"/>
      <c r="D50" s="77"/>
      <c r="E50" s="67"/>
      <c r="F50" s="88"/>
      <c r="G50" s="88"/>
      <c r="H50" s="88"/>
      <c r="I50" s="88"/>
      <c r="J50" s="88"/>
      <c r="K50" s="88"/>
      <c r="L50" s="88"/>
      <c r="M50" s="88"/>
      <c r="N50" s="88"/>
      <c r="O50" s="88"/>
      <c r="P50" s="88"/>
      <c r="Q50" s="165"/>
    </row>
    <row r="51" spans="1:17" s="191" customFormat="1" ht="21" customHeight="1" x14ac:dyDescent="0.25">
      <c r="A51" s="69" t="s">
        <v>54</v>
      </c>
      <c r="B51" s="70"/>
      <c r="C51" s="70"/>
      <c r="D51" s="71"/>
      <c r="E51" s="72"/>
      <c r="F51" s="73"/>
      <c r="G51" s="74"/>
      <c r="H51" s="74"/>
      <c r="I51" s="74"/>
      <c r="J51" s="74"/>
      <c r="K51" s="74"/>
      <c r="L51" s="74"/>
      <c r="M51" s="74"/>
      <c r="N51" s="74"/>
      <c r="O51" s="75"/>
      <c r="P51" s="73"/>
      <c r="Q51" s="170"/>
    </row>
    <row r="52" spans="1:17" s="191" customFormat="1" ht="21" customHeight="1" x14ac:dyDescent="0.25">
      <c r="A52" s="100"/>
      <c r="B52" s="91" t="s">
        <v>11</v>
      </c>
      <c r="C52" s="91"/>
      <c r="D52" s="132"/>
      <c r="E52" s="72"/>
      <c r="F52" s="124">
        <f>'Segment Results'!F16</f>
        <v>-7.5</v>
      </c>
      <c r="G52" s="124">
        <f>'Segment Results'!G16</f>
        <v>-19.8</v>
      </c>
      <c r="H52" s="124">
        <f>'Segment Results'!H16</f>
        <v>-9.3000000000000007</v>
      </c>
      <c r="I52" s="124">
        <f>'Segment Results'!I16</f>
        <v>-14.8</v>
      </c>
      <c r="J52" s="124">
        <f>'Segment Results'!J16</f>
        <v>-8.1</v>
      </c>
      <c r="K52" s="124">
        <f>'Segment Results'!K16</f>
        <v>-11.1</v>
      </c>
      <c r="L52" s="124">
        <f>'Segment Results'!L16</f>
        <v>-11.5</v>
      </c>
      <c r="M52" s="124">
        <f>'Segment Results'!M16</f>
        <v>-15.3</v>
      </c>
      <c r="N52" s="124">
        <f>'Segment Results'!N16</f>
        <v>-8</v>
      </c>
      <c r="O52" s="136"/>
      <c r="P52" s="123">
        <f>SUM(F52:I52)</f>
        <v>-51.400000000000006</v>
      </c>
      <c r="Q52" s="161">
        <f>SUM(J52:M52)</f>
        <v>-46</v>
      </c>
    </row>
    <row r="53" spans="1:17" s="191" customFormat="1" ht="21" customHeight="1" x14ac:dyDescent="0.25">
      <c r="A53" s="100"/>
      <c r="B53" s="256" t="s">
        <v>111</v>
      </c>
      <c r="C53" s="91"/>
      <c r="D53" s="132"/>
      <c r="E53" s="72"/>
      <c r="F53" s="124"/>
      <c r="G53" s="124"/>
      <c r="H53" s="124"/>
      <c r="I53" s="124"/>
      <c r="J53" s="124"/>
      <c r="K53" s="124"/>
      <c r="L53" s="124"/>
      <c r="M53" s="124"/>
      <c r="N53" s="124"/>
      <c r="O53" s="136"/>
      <c r="P53" s="123"/>
      <c r="Q53" s="161"/>
    </row>
    <row r="54" spans="1:17" s="191" customFormat="1" ht="21" customHeight="1" x14ac:dyDescent="0.25">
      <c r="A54" s="76"/>
      <c r="B54" s="83" t="s">
        <v>107</v>
      </c>
      <c r="C54" s="67"/>
      <c r="D54" s="85"/>
      <c r="E54" s="79"/>
      <c r="F54" s="81">
        <f>(-Severances!F6)*-1</f>
        <v>-0.2</v>
      </c>
      <c r="G54" s="81">
        <f>(-Severances!G6)*-1</f>
        <v>-6.3</v>
      </c>
      <c r="H54" s="81">
        <f>(-Severances!H6)*-1</f>
        <v>-0.2</v>
      </c>
      <c r="I54" s="81">
        <f>(-Severances!I6)*-1</f>
        <v>-2.8</v>
      </c>
      <c r="J54" s="81">
        <f>(-Severances!J6)*-1</f>
        <v>0</v>
      </c>
      <c r="K54" s="81">
        <f>(-Severances!K6)*-1</f>
        <v>-3.7</v>
      </c>
      <c r="L54" s="81">
        <f>(-Severances!L6)*-1</f>
        <v>-0.4</v>
      </c>
      <c r="M54" s="81">
        <f>(-Severances!M6)*-1</f>
        <v>-1.1000000000000001</v>
      </c>
      <c r="N54" s="81">
        <f>(-Severances!N6)*-1</f>
        <v>-1.2</v>
      </c>
      <c r="O54" s="86"/>
      <c r="P54" s="80">
        <f>SUM(F54:I54)</f>
        <v>-9.5</v>
      </c>
      <c r="Q54" s="152">
        <f t="shared" ref="Q54:Q55" si="13">SUM(J54:M54)</f>
        <v>-5.2000000000000011</v>
      </c>
    </row>
    <row r="55" spans="1:17" s="191" customFormat="1" ht="21" customHeight="1" x14ac:dyDescent="0.25">
      <c r="A55" s="76"/>
      <c r="B55" s="83" t="s">
        <v>109</v>
      </c>
      <c r="C55" s="67"/>
      <c r="D55" s="85"/>
      <c r="E55" s="79"/>
      <c r="F55" s="80">
        <v>0</v>
      </c>
      <c r="G55" s="81">
        <v>0</v>
      </c>
      <c r="H55" s="81">
        <v>0</v>
      </c>
      <c r="I55" s="81">
        <v>0</v>
      </c>
      <c r="J55" s="81">
        <v>-0.40688287000000001</v>
      </c>
      <c r="K55" s="81">
        <v>-0.74820405000000001</v>
      </c>
      <c r="L55" s="81">
        <v>-2.7900850120744658</v>
      </c>
      <c r="M55" s="81">
        <v>-4.4214960879255338</v>
      </c>
      <c r="N55" s="157">
        <v>-1.5</v>
      </c>
      <c r="O55" s="86"/>
      <c r="P55" s="80">
        <f>SUM(F55:I55)</f>
        <v>0</v>
      </c>
      <c r="Q55" s="152">
        <f t="shared" si="13"/>
        <v>-8.3666680199999988</v>
      </c>
    </row>
    <row r="56" spans="1:17" s="191" customFormat="1" ht="21" customHeight="1" x14ac:dyDescent="0.25">
      <c r="A56" s="76"/>
      <c r="B56" s="83" t="s">
        <v>110</v>
      </c>
      <c r="C56" s="67"/>
      <c r="D56" s="85"/>
      <c r="E56" s="79"/>
      <c r="F56" s="160">
        <v>0</v>
      </c>
      <c r="G56" s="157">
        <v>0</v>
      </c>
      <c r="H56" s="157">
        <v>0</v>
      </c>
      <c r="I56" s="157">
        <v>0</v>
      </c>
      <c r="J56" s="157">
        <v>-0.54509217000000021</v>
      </c>
      <c r="K56" s="157">
        <v>-1.4486554599999999</v>
      </c>
      <c r="L56" s="157">
        <v>-1.28284946</v>
      </c>
      <c r="M56" s="157">
        <v>-2.15</v>
      </c>
      <c r="N56" s="157">
        <v>-1</v>
      </c>
      <c r="O56" s="86"/>
      <c r="P56" s="80">
        <f t="shared" ref="P56" si="14">SUM(F56:I56)</f>
        <v>0</v>
      </c>
      <c r="Q56" s="152">
        <f t="shared" ref="Q56" si="15">SUM(J56:M56)</f>
        <v>-5.4265970899999996</v>
      </c>
    </row>
    <row r="57" spans="1:17" s="191" customFormat="1" ht="21" customHeight="1" x14ac:dyDescent="0.25">
      <c r="A57" s="92"/>
      <c r="B57" s="215"/>
      <c r="C57" s="101"/>
      <c r="D57" s="102"/>
      <c r="E57" s="79"/>
      <c r="F57" s="133"/>
      <c r="G57" s="134"/>
      <c r="H57" s="134"/>
      <c r="I57" s="134"/>
      <c r="J57" s="134"/>
      <c r="K57" s="134"/>
      <c r="L57" s="134"/>
      <c r="M57" s="134"/>
      <c r="N57" s="134"/>
      <c r="O57" s="86"/>
      <c r="P57" s="95"/>
      <c r="Q57" s="112"/>
    </row>
    <row r="58" spans="1:17" s="191" customFormat="1" ht="21" customHeight="1" x14ac:dyDescent="0.25">
      <c r="A58" s="210" t="s">
        <v>75</v>
      </c>
      <c r="C58" s="83"/>
      <c r="D58" s="83"/>
      <c r="E58" s="67"/>
      <c r="F58" s="81"/>
      <c r="G58" s="81"/>
      <c r="H58" s="81"/>
      <c r="I58" s="81"/>
      <c r="J58" s="81"/>
      <c r="K58" s="81"/>
      <c r="L58" s="81"/>
      <c r="M58" s="81"/>
      <c r="N58" s="81"/>
      <c r="O58" s="88"/>
      <c r="P58" s="88"/>
      <c r="Q58" s="88"/>
    </row>
    <row r="59" spans="1:17" s="191" customFormat="1" ht="21" customHeight="1" x14ac:dyDescent="0.25">
      <c r="A59" s="210" t="s">
        <v>76</v>
      </c>
      <c r="C59" s="83"/>
      <c r="D59" s="83"/>
      <c r="E59" s="67"/>
      <c r="F59" s="81"/>
      <c r="G59" s="81"/>
      <c r="H59" s="81"/>
      <c r="I59" s="81"/>
      <c r="J59" s="81"/>
      <c r="K59" s="81"/>
      <c r="L59" s="81"/>
      <c r="M59" s="81"/>
      <c r="N59" s="81"/>
      <c r="O59" s="88"/>
      <c r="P59" s="88"/>
      <c r="Q59" s="88"/>
    </row>
    <row r="60" spans="1:17" x14ac:dyDescent="0.25">
      <c r="A60" s="216"/>
      <c r="B60" s="216"/>
      <c r="C60" s="216"/>
      <c r="D60" s="216"/>
      <c r="E60" s="216"/>
      <c r="F60" s="245"/>
      <c r="G60" s="245"/>
      <c r="H60" s="245"/>
      <c r="I60" s="245"/>
      <c r="J60" s="245"/>
      <c r="K60" s="245"/>
      <c r="L60" s="245"/>
      <c r="M60" s="245"/>
      <c r="N60" s="245"/>
      <c r="O60" s="245"/>
      <c r="P60" s="245"/>
      <c r="Q60" s="245"/>
    </row>
    <row r="61" spans="1:17" x14ac:dyDescent="0.25">
      <c r="A61" s="216"/>
      <c r="B61" s="216"/>
      <c r="C61" s="216"/>
      <c r="D61" s="216"/>
      <c r="E61" s="216"/>
      <c r="F61" s="245"/>
      <c r="G61" s="245"/>
      <c r="H61" s="245"/>
      <c r="I61" s="245"/>
      <c r="J61" s="245"/>
      <c r="K61" s="245"/>
      <c r="L61" s="245"/>
      <c r="M61" s="245"/>
      <c r="N61" s="245"/>
      <c r="O61" s="245"/>
      <c r="P61" s="245"/>
      <c r="Q61" s="245"/>
    </row>
    <row r="62" spans="1:17" x14ac:dyDescent="0.25">
      <c r="A62" s="216"/>
      <c r="B62" s="216"/>
      <c r="C62" s="216"/>
      <c r="D62" s="216"/>
      <c r="E62" s="216"/>
      <c r="F62" s="245"/>
      <c r="G62" s="245"/>
      <c r="H62" s="245"/>
      <c r="I62" s="245"/>
      <c r="J62" s="245"/>
      <c r="K62" s="245"/>
      <c r="L62" s="245"/>
      <c r="M62" s="245"/>
      <c r="N62" s="245"/>
      <c r="O62" s="245"/>
      <c r="P62" s="245"/>
      <c r="Q62" s="245"/>
    </row>
    <row r="63" spans="1:17" x14ac:dyDescent="0.25">
      <c r="A63" s="216"/>
      <c r="B63" s="216"/>
      <c r="C63" s="216"/>
      <c r="D63" s="216"/>
      <c r="E63" s="216"/>
      <c r="F63" s="246"/>
      <c r="G63" s="246"/>
      <c r="H63" s="246"/>
      <c r="I63" s="246"/>
      <c r="J63" s="246"/>
      <c r="K63" s="246"/>
      <c r="L63" s="246"/>
      <c r="M63" s="246"/>
      <c r="N63" s="246"/>
      <c r="O63" s="246"/>
      <c r="P63" s="246"/>
      <c r="Q63" s="246"/>
    </row>
    <row r="64" spans="1:17" x14ac:dyDescent="0.25">
      <c r="A64" s="216"/>
      <c r="B64" s="216"/>
      <c r="C64" s="216"/>
      <c r="D64" s="216"/>
      <c r="E64" s="216"/>
      <c r="F64" s="245"/>
      <c r="G64" s="245"/>
      <c r="H64" s="245"/>
      <c r="I64" s="245"/>
      <c r="J64" s="245"/>
      <c r="K64" s="245"/>
      <c r="L64" s="245"/>
      <c r="M64" s="245"/>
      <c r="N64" s="245"/>
      <c r="O64" s="245"/>
      <c r="P64" s="245"/>
      <c r="Q64" s="245"/>
    </row>
  </sheetData>
  <pageMargins left="0.2" right="0.2" top="0.25" bottom="0.25" header="0.3" footer="0.3"/>
  <pageSetup scale="48" fitToHeight="2" orientation="landscape" r:id="rId1"/>
  <rowBreaks count="1" manualBreakCount="1">
    <brk id="31" max="16" man="1"/>
  </rowBreaks>
  <ignoredErrors>
    <ignoredError sqref="P20:Q20 P29:Q29 P36:Q38 P44:Q47 P55:Q55 P26:Q26 P17:Q18 Q27 P15:Q15 P24:Q24 P34:Q34 P42:Q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6"/>
  <sheetViews>
    <sheetView showGridLines="0" zoomScale="70" zoomScaleNormal="70" zoomScaleSheetLayoutView="70" workbookViewId="0"/>
  </sheetViews>
  <sheetFormatPr defaultColWidth="9.140625" defaultRowHeight="18" x14ac:dyDescent="0.25"/>
  <cols>
    <col min="1" max="1" width="9.140625" style="104"/>
    <col min="2" max="2" width="59.140625" style="104" customWidth="1"/>
    <col min="3" max="4" width="9.140625" style="104"/>
    <col min="5" max="5" width="1.7109375" style="104" customWidth="1"/>
    <col min="6" max="14" width="13.28515625" style="248" customWidth="1"/>
    <col min="15" max="15" width="1.7109375" style="248" customWidth="1"/>
    <col min="16" max="17" width="13.28515625" style="248" customWidth="1"/>
    <col min="18" max="18" width="9.140625" style="248"/>
    <col min="19" max="16384" width="9.140625" style="104"/>
  </cols>
  <sheetData>
    <row r="1" spans="1:18" ht="20.25" customHeight="1" x14ac:dyDescent="0.25">
      <c r="A1" s="103" t="s">
        <v>82</v>
      </c>
      <c r="B1" s="56"/>
      <c r="C1" s="56"/>
      <c r="D1" s="57"/>
      <c r="E1" s="58"/>
      <c r="F1" s="233" t="s">
        <v>30</v>
      </c>
      <c r="G1" s="234" t="s">
        <v>31</v>
      </c>
      <c r="H1" s="234" t="s">
        <v>32</v>
      </c>
      <c r="I1" s="234" t="s">
        <v>33</v>
      </c>
      <c r="J1" s="234" t="s">
        <v>30</v>
      </c>
      <c r="K1" s="234" t="s">
        <v>31</v>
      </c>
      <c r="L1" s="234" t="s">
        <v>32</v>
      </c>
      <c r="M1" s="234" t="s">
        <v>33</v>
      </c>
      <c r="N1" s="234" t="s">
        <v>30</v>
      </c>
      <c r="O1" s="108"/>
      <c r="P1" s="233" t="s">
        <v>34</v>
      </c>
      <c r="Q1" s="235" t="s">
        <v>34</v>
      </c>
    </row>
    <row r="2" spans="1:18" ht="24" customHeight="1" x14ac:dyDescent="0.25">
      <c r="A2" s="60" t="s">
        <v>51</v>
      </c>
      <c r="B2" s="61"/>
      <c r="C2" s="61"/>
      <c r="D2" s="62"/>
      <c r="E2" s="63"/>
      <c r="F2" s="236">
        <v>2018</v>
      </c>
      <c r="G2" s="237">
        <v>2018</v>
      </c>
      <c r="H2" s="237">
        <v>2018</v>
      </c>
      <c r="I2" s="237">
        <v>2018</v>
      </c>
      <c r="J2" s="237">
        <v>2019</v>
      </c>
      <c r="K2" s="237">
        <v>2019</v>
      </c>
      <c r="L2" s="237">
        <v>2019</v>
      </c>
      <c r="M2" s="237">
        <v>2019</v>
      </c>
      <c r="N2" s="237">
        <v>2020</v>
      </c>
      <c r="O2" s="108"/>
      <c r="P2" s="236">
        <v>2018</v>
      </c>
      <c r="Q2" s="238">
        <v>2019</v>
      </c>
    </row>
    <row r="3" spans="1:18" ht="21" customHeight="1" x14ac:dyDescent="0.25">
      <c r="A3" s="64"/>
      <c r="B3" s="65"/>
      <c r="C3" s="65"/>
      <c r="D3" s="66"/>
      <c r="E3" s="67"/>
      <c r="F3" s="239"/>
      <c r="G3" s="99"/>
      <c r="H3" s="99"/>
      <c r="I3" s="99"/>
      <c r="J3" s="99"/>
      <c r="K3" s="99"/>
      <c r="L3" s="99"/>
      <c r="M3" s="99"/>
      <c r="N3" s="99"/>
      <c r="O3" s="99"/>
      <c r="P3" s="240"/>
      <c r="Q3" s="240"/>
    </row>
    <row r="4" spans="1:18" ht="18" customHeight="1" x14ac:dyDescent="0.25">
      <c r="A4" s="69" t="s">
        <v>83</v>
      </c>
      <c r="B4" s="70"/>
      <c r="C4" s="70"/>
      <c r="D4" s="71"/>
      <c r="E4" s="72"/>
      <c r="F4" s="73"/>
      <c r="G4" s="74"/>
      <c r="H4" s="74"/>
      <c r="I4" s="74"/>
      <c r="J4" s="74"/>
      <c r="K4" s="74"/>
      <c r="L4" s="74"/>
      <c r="M4" s="74"/>
      <c r="N4" s="74"/>
      <c r="O4" s="75"/>
      <c r="P4" s="73"/>
      <c r="Q4" s="110"/>
    </row>
    <row r="5" spans="1:18" s="190" customFormat="1" ht="21" customHeight="1" x14ac:dyDescent="0.25">
      <c r="A5" s="76"/>
      <c r="B5" s="77" t="s">
        <v>68</v>
      </c>
      <c r="C5" s="77"/>
      <c r="D5" s="78"/>
      <c r="E5" s="79"/>
      <c r="F5" s="80">
        <v>-27</v>
      </c>
      <c r="G5" s="81">
        <v>-38</v>
      </c>
      <c r="H5" s="81">
        <v>-28.6</v>
      </c>
      <c r="I5" s="81">
        <v>-35.799999999999997</v>
      </c>
      <c r="J5" s="81">
        <v>-25.900000000000002</v>
      </c>
      <c r="K5" s="81">
        <v>-23.8</v>
      </c>
      <c r="L5" s="81">
        <v>-20.400000000000002</v>
      </c>
      <c r="M5" s="81">
        <v>-25.8</v>
      </c>
      <c r="N5" s="81">
        <v>-15.1</v>
      </c>
      <c r="O5" s="82"/>
      <c r="P5" s="80">
        <f>SUM(F5:I5)</f>
        <v>-129.39999999999998</v>
      </c>
      <c r="Q5" s="111">
        <f>SUM(J5:M5)</f>
        <v>-95.9</v>
      </c>
      <c r="R5" s="249"/>
    </row>
    <row r="6" spans="1:18" s="190" customFormat="1" ht="21" customHeight="1" x14ac:dyDescent="0.25">
      <c r="A6" s="76"/>
      <c r="B6" s="83" t="s">
        <v>12</v>
      </c>
      <c r="C6" s="67"/>
      <c r="D6" s="85"/>
      <c r="E6" s="79"/>
      <c r="F6" s="80">
        <v>-19.2</v>
      </c>
      <c r="G6" s="81">
        <v>-16.900000000000002</v>
      </c>
      <c r="H6" s="81">
        <v>-16.2</v>
      </c>
      <c r="I6" s="81">
        <v>-14.8</v>
      </c>
      <c r="J6" s="81">
        <v>-17.100000000000001</v>
      </c>
      <c r="K6" s="81">
        <v>-15.4</v>
      </c>
      <c r="L6" s="81">
        <v>-16.099999999999998</v>
      </c>
      <c r="M6" s="81">
        <v>-17.2</v>
      </c>
      <c r="N6" s="81">
        <v>-10.4</v>
      </c>
      <c r="O6" s="86"/>
      <c r="P6" s="80">
        <f t="shared" ref="P6:P12" si="0">SUM(F6:I6)</f>
        <v>-67.099999999999994</v>
      </c>
      <c r="Q6" s="111">
        <f t="shared" ref="Q6:Q12" si="1">SUM(J6:M6)</f>
        <v>-65.8</v>
      </c>
      <c r="R6" s="249"/>
    </row>
    <row r="7" spans="1:18" s="190" customFormat="1" ht="21" customHeight="1" x14ac:dyDescent="0.25">
      <c r="A7" s="76"/>
      <c r="B7" s="83" t="s">
        <v>13</v>
      </c>
      <c r="C7" s="67"/>
      <c r="D7" s="85"/>
      <c r="E7" s="79"/>
      <c r="F7" s="80">
        <v>-3.8000000000000003</v>
      </c>
      <c r="G7" s="81">
        <v>-6.6000000000000005</v>
      </c>
      <c r="H7" s="81">
        <v>-0.8</v>
      </c>
      <c r="I7" s="81">
        <v>-7.2</v>
      </c>
      <c r="J7" s="81">
        <v>-4.0999999999999996</v>
      </c>
      <c r="K7" s="81">
        <v>-6</v>
      </c>
      <c r="L7" s="81">
        <v>-4.8</v>
      </c>
      <c r="M7" s="81">
        <v>-5.3</v>
      </c>
      <c r="N7" s="81">
        <v>-4.9000000000000004</v>
      </c>
      <c r="O7" s="86"/>
      <c r="P7" s="80">
        <f t="shared" si="0"/>
        <v>-18.400000000000002</v>
      </c>
      <c r="Q7" s="111">
        <f t="shared" si="1"/>
        <v>-20.2</v>
      </c>
      <c r="R7" s="249"/>
    </row>
    <row r="8" spans="1:18" s="190" customFormat="1" ht="21" customHeight="1" x14ac:dyDescent="0.25">
      <c r="A8" s="76"/>
      <c r="B8" s="83" t="s">
        <v>14</v>
      </c>
      <c r="C8" s="67"/>
      <c r="D8" s="85"/>
      <c r="E8" s="79"/>
      <c r="F8" s="80">
        <v>-3.4</v>
      </c>
      <c r="G8" s="81">
        <v>-3.3</v>
      </c>
      <c r="H8" s="81">
        <v>-2.8</v>
      </c>
      <c r="I8" s="81">
        <v>-3.1</v>
      </c>
      <c r="J8" s="81">
        <v>-2</v>
      </c>
      <c r="K8" s="81">
        <v>-1.5</v>
      </c>
      <c r="L8" s="81">
        <v>0.70000000000000018</v>
      </c>
      <c r="M8" s="81">
        <v>-2</v>
      </c>
      <c r="N8" s="81">
        <v>-0.9</v>
      </c>
      <c r="O8" s="86"/>
      <c r="P8" s="80">
        <f t="shared" si="0"/>
        <v>-12.6</v>
      </c>
      <c r="Q8" s="111">
        <f t="shared" si="1"/>
        <v>-4.8</v>
      </c>
      <c r="R8" s="249"/>
    </row>
    <row r="9" spans="1:18" s="190" customFormat="1" ht="21" customHeight="1" x14ac:dyDescent="0.25">
      <c r="A9" s="76"/>
      <c r="B9" s="191" t="s">
        <v>15</v>
      </c>
      <c r="C9" s="77"/>
      <c r="D9" s="78"/>
      <c r="E9" s="79"/>
      <c r="F9" s="80">
        <v>-2.1</v>
      </c>
      <c r="G9" s="81">
        <v>-2.9</v>
      </c>
      <c r="H9" s="81">
        <v>-2</v>
      </c>
      <c r="I9" s="81">
        <v>-2</v>
      </c>
      <c r="J9" s="81">
        <v>-1.4000000000000001</v>
      </c>
      <c r="K9" s="81">
        <v>-1.7000000000000002</v>
      </c>
      <c r="L9" s="81">
        <v>-1.5</v>
      </c>
      <c r="M9" s="81">
        <v>-1.7</v>
      </c>
      <c r="N9" s="81">
        <v>-0.8</v>
      </c>
      <c r="O9" s="86"/>
      <c r="P9" s="80">
        <f t="shared" si="0"/>
        <v>-9</v>
      </c>
      <c r="Q9" s="111">
        <f t="shared" si="1"/>
        <v>-6.3000000000000007</v>
      </c>
      <c r="R9" s="249"/>
    </row>
    <row r="10" spans="1:18" s="190" customFormat="1" ht="21" customHeight="1" x14ac:dyDescent="0.25">
      <c r="A10" s="76"/>
      <c r="B10" s="191" t="s">
        <v>16</v>
      </c>
      <c r="C10" s="83"/>
      <c r="D10" s="89"/>
      <c r="E10" s="79"/>
      <c r="F10" s="80">
        <v>-4.5</v>
      </c>
      <c r="G10" s="81">
        <v>-4.4000000000000004</v>
      </c>
      <c r="H10" s="81">
        <v>-3.5</v>
      </c>
      <c r="I10" s="81">
        <v>-4</v>
      </c>
      <c r="J10" s="81">
        <v>-1</v>
      </c>
      <c r="K10" s="81">
        <v>-1.1000000000000001</v>
      </c>
      <c r="L10" s="81">
        <v>-1</v>
      </c>
      <c r="M10" s="81">
        <v>-1.4</v>
      </c>
      <c r="N10" s="81">
        <v>-1.1000000000000001</v>
      </c>
      <c r="O10" s="86"/>
      <c r="P10" s="80">
        <f t="shared" si="0"/>
        <v>-16.399999999999999</v>
      </c>
      <c r="Q10" s="111">
        <f t="shared" si="1"/>
        <v>-4.5</v>
      </c>
      <c r="R10" s="249"/>
    </row>
    <row r="11" spans="1:18" s="190" customFormat="1" ht="21" customHeight="1" x14ac:dyDescent="0.25">
      <c r="A11" s="76"/>
      <c r="B11" s="83" t="s">
        <v>17</v>
      </c>
      <c r="C11" s="83"/>
      <c r="D11" s="89"/>
      <c r="E11" s="79"/>
      <c r="F11" s="80">
        <v>-0.4</v>
      </c>
      <c r="G11" s="81">
        <v>-2.2000000000000002</v>
      </c>
      <c r="H11" s="81">
        <v>-4.7000000000000011</v>
      </c>
      <c r="I11" s="81">
        <v>-3.2</v>
      </c>
      <c r="J11" s="81">
        <v>-2.200000000000006</v>
      </c>
      <c r="K11" s="81">
        <v>-3.2000000000000113</v>
      </c>
      <c r="L11" s="81">
        <v>-2.3000000000000016</v>
      </c>
      <c r="M11" s="81">
        <v>-2</v>
      </c>
      <c r="N11" s="81">
        <v>-1.9</v>
      </c>
      <c r="O11" s="86"/>
      <c r="P11" s="80">
        <f t="shared" si="0"/>
        <v>-10.5</v>
      </c>
      <c r="Q11" s="111">
        <f t="shared" si="1"/>
        <v>-9.7000000000000188</v>
      </c>
      <c r="R11" s="249"/>
    </row>
    <row r="12" spans="1:18" s="190" customFormat="1" ht="21" customHeight="1" x14ac:dyDescent="0.25">
      <c r="A12" s="76"/>
      <c r="B12" s="83" t="s">
        <v>18</v>
      </c>
      <c r="C12" s="83"/>
      <c r="D12" s="89"/>
      <c r="E12" s="79"/>
      <c r="F12" s="80">
        <v>0</v>
      </c>
      <c r="G12" s="81">
        <v>-8</v>
      </c>
      <c r="H12" s="81">
        <v>0</v>
      </c>
      <c r="I12" s="81">
        <v>-30.4</v>
      </c>
      <c r="J12" s="81">
        <v>0</v>
      </c>
      <c r="K12" s="81">
        <v>0</v>
      </c>
      <c r="L12" s="81">
        <v>0</v>
      </c>
      <c r="M12" s="81">
        <v>0</v>
      </c>
      <c r="N12" s="81">
        <v>0</v>
      </c>
      <c r="O12" s="86"/>
      <c r="P12" s="80">
        <f t="shared" si="0"/>
        <v>-38.4</v>
      </c>
      <c r="Q12" s="111">
        <f t="shared" si="1"/>
        <v>0</v>
      </c>
      <c r="R12" s="249"/>
    </row>
    <row r="13" spans="1:18" s="105" customFormat="1" ht="21" customHeight="1" x14ac:dyDescent="0.25">
      <c r="A13" s="100"/>
      <c r="B13" s="121" t="s">
        <v>19</v>
      </c>
      <c r="C13" s="121"/>
      <c r="D13" s="122"/>
      <c r="E13" s="72"/>
      <c r="F13" s="123">
        <v>-60.4</v>
      </c>
      <c r="G13" s="124">
        <v>-82.300000000000011</v>
      </c>
      <c r="H13" s="124">
        <v>-58.599999999999994</v>
      </c>
      <c r="I13" s="124">
        <v>-100.5</v>
      </c>
      <c r="J13" s="124">
        <v>-53.7</v>
      </c>
      <c r="K13" s="124">
        <v>-52.70000000000001</v>
      </c>
      <c r="L13" s="124">
        <v>-45.4</v>
      </c>
      <c r="M13" s="124">
        <v>-55.4</v>
      </c>
      <c r="N13" s="124">
        <v>-35.1</v>
      </c>
      <c r="O13" s="126"/>
      <c r="P13" s="123">
        <f>SUM(P5:P12)</f>
        <v>-301.79999999999995</v>
      </c>
      <c r="Q13" s="125">
        <f>SUM(Q5:Q12)</f>
        <v>-207.20000000000002</v>
      </c>
      <c r="R13" s="250"/>
    </row>
    <row r="14" spans="1:18" ht="21" customHeight="1" x14ac:dyDescent="0.25">
      <c r="A14" s="92"/>
      <c r="B14" s="93"/>
      <c r="C14" s="93"/>
      <c r="D14" s="94"/>
      <c r="E14" s="79"/>
      <c r="F14" s="95"/>
      <c r="G14" s="96"/>
      <c r="H14" s="96"/>
      <c r="I14" s="96"/>
      <c r="J14" s="96"/>
      <c r="K14" s="96"/>
      <c r="L14" s="96"/>
      <c r="M14" s="96"/>
      <c r="N14" s="96"/>
      <c r="O14" s="86"/>
      <c r="P14" s="95"/>
      <c r="Q14" s="112"/>
    </row>
    <row r="15" spans="1:18" s="106" customFormat="1" ht="21" customHeight="1" x14ac:dyDescent="0.25">
      <c r="A15" s="117"/>
      <c r="B15" s="118"/>
      <c r="C15" s="118"/>
      <c r="D15" s="118"/>
      <c r="E15" s="59"/>
      <c r="F15" s="108"/>
      <c r="G15" s="108"/>
      <c r="H15" s="108"/>
      <c r="I15" s="108"/>
      <c r="J15" s="108"/>
      <c r="K15" s="108"/>
      <c r="L15" s="108"/>
      <c r="M15" s="108"/>
      <c r="N15" s="108"/>
      <c r="O15" s="99"/>
      <c r="P15" s="108"/>
      <c r="Q15" s="108"/>
      <c r="R15" s="251"/>
    </row>
    <row r="16" spans="1:18" x14ac:dyDescent="0.25">
      <c r="J16" s="252"/>
      <c r="K16" s="252"/>
      <c r="L16" s="252"/>
      <c r="M16" s="252"/>
      <c r="N16" s="252"/>
      <c r="P16" s="252"/>
      <c r="Q16" s="252"/>
    </row>
  </sheetData>
  <pageMargins left="0.2" right="0.2" top="0.25" bottom="0.25" header="0.3" footer="0.3"/>
  <pageSetup scale="57" orientation="landscape" r:id="rId1"/>
  <colBreaks count="1" manualBreakCount="1">
    <brk id="17" max="1048575" man="1"/>
  </colBreaks>
  <ignoredErrors>
    <ignoredError sqref="P11:Q12 P5:Q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8"/>
  <sheetViews>
    <sheetView showGridLines="0" zoomScale="70" zoomScaleNormal="70" zoomScaleSheetLayoutView="70" workbookViewId="0"/>
  </sheetViews>
  <sheetFormatPr defaultColWidth="9.140625" defaultRowHeight="18" x14ac:dyDescent="0.25"/>
  <cols>
    <col min="1" max="1" width="9.140625" style="104"/>
    <col min="2" max="2" width="59.140625" style="104" customWidth="1"/>
    <col min="3" max="4" width="9.140625" style="104"/>
    <col min="5" max="5" width="1.7109375" style="104" customWidth="1"/>
    <col min="6" max="14" width="13.28515625" style="248" customWidth="1"/>
    <col min="15" max="15" width="1.7109375" style="248" customWidth="1"/>
    <col min="16" max="17" width="13.28515625" style="248" customWidth="1"/>
    <col min="18" max="16384" width="9.140625" style="104"/>
  </cols>
  <sheetData>
    <row r="1" spans="1:17" ht="20.25" customHeight="1" x14ac:dyDescent="0.25">
      <c r="A1" s="103" t="s">
        <v>84</v>
      </c>
      <c r="B1" s="56"/>
      <c r="C1" s="56"/>
      <c r="D1" s="57"/>
      <c r="E1" s="58"/>
      <c r="F1" s="233" t="s">
        <v>30</v>
      </c>
      <c r="G1" s="234" t="s">
        <v>31</v>
      </c>
      <c r="H1" s="234" t="s">
        <v>32</v>
      </c>
      <c r="I1" s="234" t="s">
        <v>33</v>
      </c>
      <c r="J1" s="234" t="s">
        <v>30</v>
      </c>
      <c r="K1" s="234" t="s">
        <v>31</v>
      </c>
      <c r="L1" s="234" t="s">
        <v>32</v>
      </c>
      <c r="M1" s="234" t="s">
        <v>33</v>
      </c>
      <c r="N1" s="235" t="s">
        <v>30</v>
      </c>
      <c r="O1" s="108"/>
      <c r="P1" s="233" t="s">
        <v>34</v>
      </c>
      <c r="Q1" s="235" t="s">
        <v>34</v>
      </c>
    </row>
    <row r="2" spans="1:17" ht="24" customHeight="1" x14ac:dyDescent="0.25">
      <c r="A2" s="60" t="s">
        <v>51</v>
      </c>
      <c r="B2" s="61"/>
      <c r="C2" s="61"/>
      <c r="D2" s="62"/>
      <c r="E2" s="63"/>
      <c r="F2" s="236">
        <v>2018</v>
      </c>
      <c r="G2" s="237">
        <v>2018</v>
      </c>
      <c r="H2" s="237">
        <v>2018</v>
      </c>
      <c r="I2" s="237">
        <v>2018</v>
      </c>
      <c r="J2" s="237">
        <v>2019</v>
      </c>
      <c r="K2" s="237">
        <v>2019</v>
      </c>
      <c r="L2" s="237">
        <v>2019</v>
      </c>
      <c r="M2" s="237">
        <v>2019</v>
      </c>
      <c r="N2" s="238">
        <v>2020</v>
      </c>
      <c r="O2" s="108"/>
      <c r="P2" s="236">
        <v>2018</v>
      </c>
      <c r="Q2" s="238">
        <v>2019</v>
      </c>
    </row>
    <row r="3" spans="1:17" s="190" customFormat="1" ht="21" customHeight="1" x14ac:dyDescent="0.25">
      <c r="A3" s="97"/>
      <c r="B3" s="98"/>
      <c r="C3" s="98"/>
      <c r="D3" s="217"/>
      <c r="E3" s="67"/>
      <c r="F3" s="242"/>
      <c r="G3" s="99"/>
      <c r="H3" s="99"/>
      <c r="I3" s="99"/>
      <c r="J3" s="99"/>
      <c r="K3" s="99"/>
      <c r="L3" s="99"/>
      <c r="M3" s="99"/>
      <c r="N3" s="99"/>
      <c r="O3" s="99"/>
      <c r="P3" s="240"/>
      <c r="Q3" s="240"/>
    </row>
    <row r="4" spans="1:17" s="190" customFormat="1" ht="18" customHeight="1" x14ac:dyDescent="0.25">
      <c r="A4" s="69" t="s">
        <v>69</v>
      </c>
      <c r="B4" s="70"/>
      <c r="C4" s="70"/>
      <c r="D4" s="71"/>
      <c r="E4" s="72"/>
      <c r="F4" s="73"/>
      <c r="G4" s="74"/>
      <c r="H4" s="74"/>
      <c r="I4" s="74"/>
      <c r="J4" s="74"/>
      <c r="K4" s="74"/>
      <c r="L4" s="74"/>
      <c r="M4" s="74"/>
      <c r="N4" s="110"/>
      <c r="O4" s="75"/>
      <c r="P4" s="73"/>
      <c r="Q4" s="110"/>
    </row>
    <row r="5" spans="1:17" s="210" customFormat="1" ht="21" customHeight="1" x14ac:dyDescent="0.25">
      <c r="A5" s="100"/>
      <c r="B5" s="91" t="s">
        <v>2</v>
      </c>
      <c r="C5" s="91"/>
      <c r="D5" s="132"/>
      <c r="E5" s="72"/>
      <c r="F5" s="123">
        <v>45</v>
      </c>
      <c r="G5" s="124">
        <v>42.8</v>
      </c>
      <c r="H5" s="124">
        <v>42.5</v>
      </c>
      <c r="I5" s="124">
        <v>36.800000000000004</v>
      </c>
      <c r="J5" s="124">
        <v>34.700000000000003</v>
      </c>
      <c r="K5" s="124">
        <v>31</v>
      </c>
      <c r="L5" s="124">
        <v>33.299999999999997</v>
      </c>
      <c r="M5" s="124">
        <v>35</v>
      </c>
      <c r="N5" s="125">
        <v>29.6</v>
      </c>
      <c r="O5" s="136"/>
      <c r="P5" s="123">
        <f>SUM(F5:I5)</f>
        <v>167.10000000000002</v>
      </c>
      <c r="Q5" s="125">
        <f t="shared" ref="Q5:Q11" si="0">SUM(J5:M5)</f>
        <v>134</v>
      </c>
    </row>
    <row r="6" spans="1:17" s="190" customFormat="1" ht="21" customHeight="1" x14ac:dyDescent="0.25">
      <c r="A6" s="76"/>
      <c r="B6" s="83" t="s">
        <v>3</v>
      </c>
      <c r="C6" s="84"/>
      <c r="D6" s="85"/>
      <c r="E6" s="79"/>
      <c r="F6" s="81">
        <v>-52.9</v>
      </c>
      <c r="G6" s="81">
        <v>-62.5</v>
      </c>
      <c r="H6" s="81">
        <v>-49.3</v>
      </c>
      <c r="I6" s="81">
        <v>-85.7</v>
      </c>
      <c r="J6" s="81">
        <v>-45.6</v>
      </c>
      <c r="K6" s="81">
        <v>-41.6</v>
      </c>
      <c r="L6" s="81">
        <v>-33.9</v>
      </c>
      <c r="M6" s="81">
        <v>-40.1</v>
      </c>
      <c r="N6" s="81">
        <v>-27.1</v>
      </c>
      <c r="O6" s="86"/>
      <c r="P6" s="80">
        <f t="shared" ref="P6:P11" si="1">SUM(F6:I6)</f>
        <v>-250.39999999999998</v>
      </c>
      <c r="Q6" s="111">
        <f t="shared" si="0"/>
        <v>-161.19999999999999</v>
      </c>
    </row>
    <row r="7" spans="1:17" s="210" customFormat="1" ht="21" customHeight="1" x14ac:dyDescent="0.25">
      <c r="A7" s="100"/>
      <c r="B7" s="121" t="s">
        <v>4</v>
      </c>
      <c r="C7" s="139"/>
      <c r="D7" s="140"/>
      <c r="E7" s="72"/>
      <c r="F7" s="124">
        <f>SUM(F5:F6)</f>
        <v>-7.8999999999999986</v>
      </c>
      <c r="G7" s="124">
        <f t="shared" ref="G7:M7" si="2">SUM(G5:G6)</f>
        <v>-19.700000000000003</v>
      </c>
      <c r="H7" s="124">
        <f t="shared" si="2"/>
        <v>-6.7999999999999972</v>
      </c>
      <c r="I7" s="124">
        <f t="shared" si="2"/>
        <v>-48.9</v>
      </c>
      <c r="J7" s="124">
        <f t="shared" si="2"/>
        <v>-10.899999999999999</v>
      </c>
      <c r="K7" s="124">
        <f t="shared" si="2"/>
        <v>-10.600000000000001</v>
      </c>
      <c r="L7" s="124">
        <f t="shared" si="2"/>
        <v>-0.60000000000000142</v>
      </c>
      <c r="M7" s="124">
        <f t="shared" si="2"/>
        <v>-5.1000000000000014</v>
      </c>
      <c r="N7" s="124">
        <f t="shared" ref="N7" si="3">SUM(N5:N6)</f>
        <v>2.5</v>
      </c>
      <c r="O7" s="126"/>
      <c r="P7" s="123">
        <f t="shared" si="1"/>
        <v>-83.3</v>
      </c>
      <c r="Q7" s="125">
        <f t="shared" si="0"/>
        <v>-27.200000000000003</v>
      </c>
    </row>
    <row r="8" spans="1:17" s="190" customFormat="1" ht="21" customHeight="1" x14ac:dyDescent="0.25">
      <c r="A8" s="76"/>
      <c r="B8" s="83" t="s">
        <v>5</v>
      </c>
      <c r="C8" s="84"/>
      <c r="D8" s="85"/>
      <c r="E8" s="79"/>
      <c r="F8" s="81">
        <v>4.3</v>
      </c>
      <c r="G8" s="81">
        <v>4.3</v>
      </c>
      <c r="H8" s="81">
        <v>3.4</v>
      </c>
      <c r="I8" s="81">
        <v>4</v>
      </c>
      <c r="J8" s="81">
        <v>0.9</v>
      </c>
      <c r="K8" s="81">
        <v>1.1000000000000001</v>
      </c>
      <c r="L8" s="81">
        <v>1</v>
      </c>
      <c r="M8" s="81">
        <v>1.4</v>
      </c>
      <c r="N8" s="81">
        <v>1.1000000000000001</v>
      </c>
      <c r="O8" s="86"/>
      <c r="P8" s="80">
        <f t="shared" si="1"/>
        <v>16</v>
      </c>
      <c r="Q8" s="111">
        <f t="shared" si="0"/>
        <v>4.4000000000000004</v>
      </c>
    </row>
    <row r="9" spans="1:17" s="190" customFormat="1" ht="21" customHeight="1" x14ac:dyDescent="0.25">
      <c r="A9" s="76"/>
      <c r="B9" s="190" t="s">
        <v>8</v>
      </c>
      <c r="C9" s="77"/>
      <c r="D9" s="78"/>
      <c r="E9" s="79"/>
      <c r="F9" s="81">
        <v>0</v>
      </c>
      <c r="G9" s="81">
        <v>0</v>
      </c>
      <c r="H9" s="81">
        <v>0.9</v>
      </c>
      <c r="I9" s="81">
        <v>0.8</v>
      </c>
      <c r="J9" s="81">
        <v>0</v>
      </c>
      <c r="K9" s="81">
        <v>0</v>
      </c>
      <c r="L9" s="81">
        <v>0.9</v>
      </c>
      <c r="M9" s="81">
        <v>1</v>
      </c>
      <c r="N9" s="81">
        <v>0</v>
      </c>
      <c r="O9" s="86"/>
      <c r="P9" s="80">
        <f t="shared" si="1"/>
        <v>1.7000000000000002</v>
      </c>
      <c r="Q9" s="111">
        <f t="shared" si="0"/>
        <v>1.9</v>
      </c>
    </row>
    <row r="10" spans="1:17" s="190" customFormat="1" ht="21" customHeight="1" x14ac:dyDescent="0.25">
      <c r="A10" s="76"/>
      <c r="B10" s="190" t="s">
        <v>6</v>
      </c>
      <c r="C10" s="83"/>
      <c r="D10" s="89"/>
      <c r="E10" s="79"/>
      <c r="F10" s="81">
        <v>0</v>
      </c>
      <c r="G10" s="81">
        <v>8</v>
      </c>
      <c r="H10" s="81">
        <v>0</v>
      </c>
      <c r="I10" s="81">
        <v>30.4</v>
      </c>
      <c r="J10" s="81">
        <v>0</v>
      </c>
      <c r="K10" s="81">
        <v>0</v>
      </c>
      <c r="L10" s="81">
        <v>0</v>
      </c>
      <c r="M10" s="81">
        <v>0</v>
      </c>
      <c r="N10" s="81">
        <v>0</v>
      </c>
      <c r="O10" s="86"/>
      <c r="P10" s="80">
        <f t="shared" si="1"/>
        <v>38.4</v>
      </c>
      <c r="Q10" s="111">
        <f t="shared" si="0"/>
        <v>0</v>
      </c>
    </row>
    <row r="11" spans="1:17" s="210" customFormat="1" ht="21" customHeight="1" x14ac:dyDescent="0.25">
      <c r="A11" s="100"/>
      <c r="B11" s="121" t="s">
        <v>90</v>
      </c>
      <c r="C11" s="121"/>
      <c r="D11" s="122"/>
      <c r="E11" s="72"/>
      <c r="F11" s="124">
        <f t="shared" ref="F11:M11" si="4">F7+F8+F9+F10</f>
        <v>-3.5999999999999988</v>
      </c>
      <c r="G11" s="124">
        <f t="shared" si="4"/>
        <v>-7.4000000000000021</v>
      </c>
      <c r="H11" s="124">
        <f t="shared" si="4"/>
        <v>-2.4999999999999973</v>
      </c>
      <c r="I11" s="124">
        <f t="shared" si="4"/>
        <v>-13.700000000000003</v>
      </c>
      <c r="J11" s="124">
        <f t="shared" si="4"/>
        <v>-9.9999999999999982</v>
      </c>
      <c r="K11" s="124">
        <f t="shared" si="4"/>
        <v>-9.5000000000000018</v>
      </c>
      <c r="L11" s="124">
        <f t="shared" si="4"/>
        <v>1.2999999999999985</v>
      </c>
      <c r="M11" s="124">
        <f t="shared" si="4"/>
        <v>-2.7000000000000015</v>
      </c>
      <c r="N11" s="124">
        <f t="shared" ref="N11" si="5">N7+N8+N9+N10</f>
        <v>3.6</v>
      </c>
      <c r="O11" s="126"/>
      <c r="P11" s="123">
        <f t="shared" si="1"/>
        <v>-27.2</v>
      </c>
      <c r="Q11" s="125">
        <f t="shared" si="0"/>
        <v>-20.900000000000006</v>
      </c>
    </row>
    <row r="12" spans="1:17" s="190" customFormat="1" ht="21" customHeight="1" x14ac:dyDescent="0.25">
      <c r="A12" s="92"/>
      <c r="B12" s="93"/>
      <c r="C12" s="93"/>
      <c r="D12" s="94"/>
      <c r="E12" s="79"/>
      <c r="F12" s="95"/>
      <c r="G12" s="96"/>
      <c r="H12" s="96"/>
      <c r="I12" s="96"/>
      <c r="J12" s="96"/>
      <c r="K12" s="96"/>
      <c r="L12" s="96"/>
      <c r="M12" s="96"/>
      <c r="N12" s="112"/>
      <c r="O12" s="86"/>
      <c r="P12" s="95"/>
      <c r="Q12" s="112"/>
    </row>
    <row r="13" spans="1:17" s="191" customFormat="1" ht="21" customHeight="1" x14ac:dyDescent="0.25">
      <c r="A13" s="117"/>
      <c r="B13" s="118"/>
      <c r="C13" s="118"/>
      <c r="D13" s="118"/>
      <c r="E13" s="59"/>
      <c r="F13" s="108"/>
      <c r="G13" s="108"/>
      <c r="H13" s="108"/>
      <c r="I13" s="108"/>
      <c r="J13" s="108"/>
      <c r="K13" s="108"/>
      <c r="L13" s="108"/>
      <c r="M13" s="108"/>
      <c r="N13" s="108"/>
      <c r="O13" s="99"/>
      <c r="P13" s="108"/>
      <c r="Q13" s="108"/>
    </row>
    <row r="14" spans="1:17" s="191" customFormat="1" ht="21" customHeight="1" x14ac:dyDescent="0.25">
      <c r="A14" s="69" t="s">
        <v>96</v>
      </c>
      <c r="B14" s="70"/>
      <c r="C14" s="70"/>
      <c r="D14" s="71"/>
      <c r="E14" s="72"/>
      <c r="F14" s="73"/>
      <c r="G14" s="74"/>
      <c r="H14" s="74"/>
      <c r="I14" s="74"/>
      <c r="J14" s="74"/>
      <c r="K14" s="74"/>
      <c r="L14" s="74"/>
      <c r="M14" s="74"/>
      <c r="N14" s="110"/>
      <c r="O14" s="75"/>
      <c r="P14" s="73"/>
      <c r="Q14" s="110"/>
    </row>
    <row r="15" spans="1:17" s="213" customFormat="1" ht="21" customHeight="1" x14ac:dyDescent="0.25">
      <c r="A15" s="100"/>
      <c r="B15" s="91" t="s">
        <v>2</v>
      </c>
      <c r="C15" s="91"/>
      <c r="D15" s="132"/>
      <c r="E15" s="72"/>
      <c r="F15" s="124">
        <v>0</v>
      </c>
      <c r="G15" s="124">
        <v>0</v>
      </c>
      <c r="H15" s="124">
        <v>0</v>
      </c>
      <c r="I15" s="124">
        <v>0</v>
      </c>
      <c r="J15" s="124">
        <v>0</v>
      </c>
      <c r="K15" s="124">
        <v>0</v>
      </c>
      <c r="L15" s="124">
        <v>0</v>
      </c>
      <c r="M15" s="124">
        <v>0</v>
      </c>
      <c r="N15" s="124">
        <v>0</v>
      </c>
      <c r="O15" s="136"/>
      <c r="P15" s="123">
        <f>SUM(F15:I15)</f>
        <v>0</v>
      </c>
      <c r="Q15" s="125">
        <f t="shared" ref="Q15:Q21" si="6">SUM(J15:M15)</f>
        <v>0</v>
      </c>
    </row>
    <row r="16" spans="1:17" s="191" customFormat="1" ht="21" customHeight="1" x14ac:dyDescent="0.25">
      <c r="A16" s="76"/>
      <c r="B16" s="83" t="s">
        <v>3</v>
      </c>
      <c r="C16" s="67"/>
      <c r="D16" s="85"/>
      <c r="E16" s="79"/>
      <c r="F16" s="81">
        <v>-7.5</v>
      </c>
      <c r="G16" s="81">
        <v>-19.8</v>
      </c>
      <c r="H16" s="81">
        <v>-9.3000000000000007</v>
      </c>
      <c r="I16" s="81">
        <v>-14.8</v>
      </c>
      <c r="J16" s="81">
        <v>-8.1</v>
      </c>
      <c r="K16" s="81">
        <v>-11.1</v>
      </c>
      <c r="L16" s="81">
        <v>-11.5</v>
      </c>
      <c r="M16" s="81">
        <v>-15.3</v>
      </c>
      <c r="N16" s="81">
        <v>-8</v>
      </c>
      <c r="O16" s="86"/>
      <c r="P16" s="80">
        <f t="shared" ref="P16:P21" si="7">SUM(F16:I16)</f>
        <v>-51.400000000000006</v>
      </c>
      <c r="Q16" s="111">
        <f t="shared" si="6"/>
        <v>-46</v>
      </c>
    </row>
    <row r="17" spans="1:17" s="213" customFormat="1" ht="21" customHeight="1" x14ac:dyDescent="0.25">
      <c r="A17" s="100"/>
      <c r="B17" s="121" t="s">
        <v>4</v>
      </c>
      <c r="C17" s="59"/>
      <c r="D17" s="140"/>
      <c r="E17" s="72"/>
      <c r="F17" s="124">
        <f>SUM(F15:F16)</f>
        <v>-7.5</v>
      </c>
      <c r="G17" s="124">
        <f t="shared" ref="G17:M17" si="8">SUM(G15:G16)</f>
        <v>-19.8</v>
      </c>
      <c r="H17" s="124">
        <f t="shared" si="8"/>
        <v>-9.3000000000000007</v>
      </c>
      <c r="I17" s="124">
        <f t="shared" si="8"/>
        <v>-14.8</v>
      </c>
      <c r="J17" s="124">
        <f t="shared" si="8"/>
        <v>-8.1</v>
      </c>
      <c r="K17" s="124">
        <f t="shared" si="8"/>
        <v>-11.1</v>
      </c>
      <c r="L17" s="124">
        <f t="shared" si="8"/>
        <v>-11.5</v>
      </c>
      <c r="M17" s="124">
        <f t="shared" si="8"/>
        <v>-15.3</v>
      </c>
      <c r="N17" s="124">
        <f t="shared" ref="N17" si="9">SUM(N15:N16)</f>
        <v>-8</v>
      </c>
      <c r="O17" s="126"/>
      <c r="P17" s="123">
        <f t="shared" si="7"/>
        <v>-51.400000000000006</v>
      </c>
      <c r="Q17" s="125">
        <f t="shared" si="6"/>
        <v>-46</v>
      </c>
    </row>
    <row r="18" spans="1:17" s="191" customFormat="1" ht="21" customHeight="1" x14ac:dyDescent="0.25">
      <c r="A18" s="76"/>
      <c r="B18" s="83" t="s">
        <v>5</v>
      </c>
      <c r="C18" s="67"/>
      <c r="D18" s="85"/>
      <c r="E18" s="79"/>
      <c r="F18" s="81">
        <v>0.2</v>
      </c>
      <c r="G18" s="81">
        <v>0.1</v>
      </c>
      <c r="H18" s="81">
        <v>9.9999999999999645E-2</v>
      </c>
      <c r="I18" s="81">
        <v>0</v>
      </c>
      <c r="J18" s="81">
        <v>0.1</v>
      </c>
      <c r="K18" s="81">
        <v>0</v>
      </c>
      <c r="L18" s="81">
        <v>0</v>
      </c>
      <c r="M18" s="81">
        <v>0</v>
      </c>
      <c r="N18" s="81">
        <v>0</v>
      </c>
      <c r="O18" s="86"/>
      <c r="P18" s="80">
        <f t="shared" si="7"/>
        <v>0.39999999999999969</v>
      </c>
      <c r="Q18" s="111">
        <f t="shared" si="6"/>
        <v>0.1</v>
      </c>
    </row>
    <row r="19" spans="1:17" s="191" customFormat="1" ht="21" customHeight="1" x14ac:dyDescent="0.25">
      <c r="A19" s="76"/>
      <c r="B19" s="191" t="s">
        <v>8</v>
      </c>
      <c r="C19" s="77"/>
      <c r="D19" s="78"/>
      <c r="E19" s="79"/>
      <c r="F19" s="81">
        <v>4.4000000000000004</v>
      </c>
      <c r="G19" s="81">
        <v>4.4000000000000004</v>
      </c>
      <c r="H19" s="81">
        <v>4.5</v>
      </c>
      <c r="I19" s="81">
        <v>4.5999999999999996</v>
      </c>
      <c r="J19" s="81">
        <v>18.899999999999999</v>
      </c>
      <c r="K19" s="81">
        <v>5.8</v>
      </c>
      <c r="L19" s="81">
        <v>5.8</v>
      </c>
      <c r="M19" s="81">
        <v>4.8</v>
      </c>
      <c r="N19" s="81">
        <v>9.5</v>
      </c>
      <c r="O19" s="86"/>
      <c r="P19" s="80">
        <f t="shared" si="7"/>
        <v>17.899999999999999</v>
      </c>
      <c r="Q19" s="111">
        <f t="shared" si="6"/>
        <v>35.299999999999997</v>
      </c>
    </row>
    <row r="20" spans="1:17" s="191" customFormat="1" ht="21" customHeight="1" x14ac:dyDescent="0.25">
      <c r="A20" s="76"/>
      <c r="B20" s="191" t="s">
        <v>6</v>
      </c>
      <c r="C20" s="83"/>
      <c r="D20" s="89"/>
      <c r="E20" s="79"/>
      <c r="F20" s="81">
        <v>0</v>
      </c>
      <c r="G20" s="81">
        <v>0</v>
      </c>
      <c r="H20" s="81">
        <v>0</v>
      </c>
      <c r="I20" s="81">
        <v>0</v>
      </c>
      <c r="J20" s="81">
        <v>0</v>
      </c>
      <c r="K20" s="81">
        <v>0</v>
      </c>
      <c r="L20" s="81">
        <v>0</v>
      </c>
      <c r="M20" s="81">
        <v>0</v>
      </c>
      <c r="N20" s="81">
        <v>0</v>
      </c>
      <c r="O20" s="86"/>
      <c r="P20" s="80">
        <f t="shared" si="7"/>
        <v>0</v>
      </c>
      <c r="Q20" s="111">
        <f t="shared" si="6"/>
        <v>0</v>
      </c>
    </row>
    <row r="21" spans="1:17" s="213" customFormat="1" ht="21" customHeight="1" x14ac:dyDescent="0.25">
      <c r="A21" s="100"/>
      <c r="B21" s="121" t="s">
        <v>90</v>
      </c>
      <c r="C21" s="121"/>
      <c r="D21" s="122"/>
      <c r="E21" s="72"/>
      <c r="F21" s="124">
        <f t="shared" ref="F21:M21" si="10">F17+F18+F19+F20</f>
        <v>-2.8999999999999995</v>
      </c>
      <c r="G21" s="124">
        <f t="shared" si="10"/>
        <v>-15.299999999999999</v>
      </c>
      <c r="H21" s="124">
        <f t="shared" si="10"/>
        <v>-4.7000000000000011</v>
      </c>
      <c r="I21" s="124">
        <f t="shared" si="10"/>
        <v>-10.200000000000001</v>
      </c>
      <c r="J21" s="124">
        <f t="shared" si="10"/>
        <v>10.899999999999999</v>
      </c>
      <c r="K21" s="124">
        <f t="shared" si="10"/>
        <v>-5.3</v>
      </c>
      <c r="L21" s="124">
        <f t="shared" si="10"/>
        <v>-5.7</v>
      </c>
      <c r="M21" s="124">
        <f t="shared" si="10"/>
        <v>-10.5</v>
      </c>
      <c r="N21" s="124">
        <f t="shared" ref="N21" si="11">N17+N18+N19+N20</f>
        <v>1.5</v>
      </c>
      <c r="O21" s="126"/>
      <c r="P21" s="123">
        <f t="shared" si="7"/>
        <v>-33.1</v>
      </c>
      <c r="Q21" s="125">
        <f t="shared" si="6"/>
        <v>-10.600000000000001</v>
      </c>
    </row>
    <row r="22" spans="1:17" s="191" customFormat="1" ht="21" customHeight="1" x14ac:dyDescent="0.25">
      <c r="A22" s="92"/>
      <c r="B22" s="93"/>
      <c r="C22" s="93"/>
      <c r="D22" s="94"/>
      <c r="E22" s="79"/>
      <c r="F22" s="95"/>
      <c r="G22" s="96"/>
      <c r="H22" s="96"/>
      <c r="I22" s="96"/>
      <c r="J22" s="96"/>
      <c r="K22" s="96"/>
      <c r="L22" s="96"/>
      <c r="M22" s="96"/>
      <c r="N22" s="112"/>
      <c r="O22" s="86"/>
      <c r="P22" s="95"/>
      <c r="Q22" s="112"/>
    </row>
    <row r="23" spans="1:17" s="191" customFormat="1" ht="21" customHeight="1" x14ac:dyDescent="0.25">
      <c r="A23" s="210" t="s">
        <v>93</v>
      </c>
      <c r="B23" s="118"/>
      <c r="C23" s="118"/>
      <c r="D23" s="118"/>
      <c r="E23" s="59"/>
      <c r="F23" s="108"/>
      <c r="G23" s="108"/>
      <c r="H23" s="108"/>
      <c r="I23" s="108"/>
      <c r="J23" s="108"/>
      <c r="K23" s="108"/>
      <c r="L23" s="108"/>
      <c r="M23" s="108"/>
      <c r="N23" s="108"/>
      <c r="O23" s="99"/>
      <c r="P23" s="108"/>
      <c r="Q23" s="108"/>
    </row>
    <row r="24" spans="1:17" s="190" customFormat="1" x14ac:dyDescent="0.25">
      <c r="A24" s="210" t="s">
        <v>76</v>
      </c>
      <c r="F24" s="249"/>
      <c r="G24" s="249"/>
      <c r="H24" s="249"/>
      <c r="I24" s="249"/>
      <c r="J24" s="249"/>
      <c r="K24" s="249"/>
      <c r="L24" s="249"/>
      <c r="M24" s="249"/>
      <c r="N24" s="249"/>
      <c r="O24" s="249"/>
      <c r="P24" s="249"/>
      <c r="Q24" s="249"/>
    </row>
    <row r="25" spans="1:17" s="190" customFormat="1" x14ac:dyDescent="0.25">
      <c r="F25" s="249"/>
      <c r="G25" s="249"/>
      <c r="H25" s="249"/>
      <c r="I25" s="249"/>
      <c r="J25" s="249"/>
      <c r="K25" s="249"/>
      <c r="L25" s="249"/>
      <c r="M25" s="249"/>
      <c r="N25" s="249"/>
      <c r="O25" s="249"/>
      <c r="P25" s="249"/>
      <c r="Q25" s="249"/>
    </row>
    <row r="26" spans="1:17" s="190" customFormat="1" x14ac:dyDescent="0.25">
      <c r="F26" s="249"/>
      <c r="G26" s="249"/>
      <c r="H26" s="249"/>
      <c r="I26" s="249"/>
      <c r="J26" s="253"/>
      <c r="K26" s="253"/>
      <c r="L26" s="253"/>
      <c r="M26" s="253"/>
      <c r="N26" s="253"/>
      <c r="O26" s="249"/>
      <c r="P26" s="249"/>
      <c r="Q26" s="249"/>
    </row>
    <row r="27" spans="1:17" s="190" customFormat="1" x14ac:dyDescent="0.25">
      <c r="F27" s="249"/>
      <c r="G27" s="249"/>
      <c r="H27" s="249"/>
      <c r="I27" s="249"/>
      <c r="J27" s="254"/>
      <c r="K27" s="254"/>
      <c r="L27" s="254"/>
      <c r="M27" s="254"/>
      <c r="N27" s="254"/>
      <c r="O27" s="249"/>
      <c r="P27" s="249"/>
      <c r="Q27" s="249"/>
    </row>
    <row r="28" spans="1:17" s="190" customFormat="1" x14ac:dyDescent="0.25">
      <c r="F28" s="249"/>
      <c r="G28" s="249"/>
      <c r="H28" s="249"/>
      <c r="I28" s="249"/>
      <c r="J28" s="249"/>
      <c r="K28" s="249"/>
      <c r="L28" s="249"/>
      <c r="M28" s="249"/>
      <c r="N28" s="249"/>
      <c r="O28" s="249"/>
      <c r="P28" s="249"/>
      <c r="Q28" s="249"/>
    </row>
  </sheetData>
  <pageMargins left="0.2" right="0.2" top="0.25" bottom="0.25" header="0.3" footer="0.3"/>
  <pageSetup scale="57" orientation="landscape" r:id="rId1"/>
  <ignoredErrors>
    <ignoredError sqref="P5:Q11 P15:Q2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4"/>
  <sheetViews>
    <sheetView showGridLines="0" zoomScale="70" zoomScaleNormal="70" zoomScaleSheetLayoutView="70" workbookViewId="0"/>
  </sheetViews>
  <sheetFormatPr defaultColWidth="9.140625" defaultRowHeight="18" x14ac:dyDescent="0.25"/>
  <cols>
    <col min="1" max="1" width="9.140625" style="104"/>
    <col min="2" max="2" width="59.140625" style="104" customWidth="1"/>
    <col min="3" max="4" width="9.140625" style="104"/>
    <col min="5" max="5" width="1.7109375" style="104" customWidth="1"/>
    <col min="6" max="14" width="13.28515625" style="248" customWidth="1"/>
    <col min="15" max="15" width="1.7109375" style="248" customWidth="1"/>
    <col min="16" max="17" width="13.28515625" style="248" customWidth="1"/>
    <col min="18" max="19" width="9.140625" style="248"/>
    <col min="20" max="16384" width="9.140625" style="104"/>
  </cols>
  <sheetData>
    <row r="1" spans="1:19" ht="20.25" customHeight="1" x14ac:dyDescent="0.25">
      <c r="A1" s="103" t="s">
        <v>101</v>
      </c>
      <c r="B1" s="56"/>
      <c r="C1" s="56"/>
      <c r="D1" s="57"/>
      <c r="E1" s="58"/>
      <c r="F1" s="233" t="s">
        <v>30</v>
      </c>
      <c r="G1" s="234" t="s">
        <v>31</v>
      </c>
      <c r="H1" s="234" t="s">
        <v>32</v>
      </c>
      <c r="I1" s="234" t="s">
        <v>33</v>
      </c>
      <c r="J1" s="234" t="s">
        <v>30</v>
      </c>
      <c r="K1" s="234" t="s">
        <v>31</v>
      </c>
      <c r="L1" s="234" t="s">
        <v>32</v>
      </c>
      <c r="M1" s="234" t="s">
        <v>33</v>
      </c>
      <c r="N1" s="234" t="s">
        <v>30</v>
      </c>
      <c r="O1" s="108"/>
      <c r="P1" s="233" t="s">
        <v>34</v>
      </c>
      <c r="Q1" s="235" t="s">
        <v>34</v>
      </c>
    </row>
    <row r="2" spans="1:19" ht="24" customHeight="1" x14ac:dyDescent="0.25">
      <c r="A2" s="60" t="s">
        <v>55</v>
      </c>
      <c r="B2" s="61"/>
      <c r="C2" s="61"/>
      <c r="D2" s="62"/>
      <c r="E2" s="63"/>
      <c r="F2" s="236">
        <v>2018</v>
      </c>
      <c r="G2" s="237">
        <v>2018</v>
      </c>
      <c r="H2" s="237">
        <v>2018</v>
      </c>
      <c r="I2" s="237">
        <v>2018</v>
      </c>
      <c r="J2" s="237">
        <v>2019</v>
      </c>
      <c r="K2" s="237">
        <v>2019</v>
      </c>
      <c r="L2" s="237">
        <v>2019</v>
      </c>
      <c r="M2" s="237">
        <v>2019</v>
      </c>
      <c r="N2" s="237">
        <v>2020</v>
      </c>
      <c r="O2" s="108"/>
      <c r="P2" s="236">
        <v>2018</v>
      </c>
      <c r="Q2" s="238">
        <v>2019</v>
      </c>
    </row>
    <row r="3" spans="1:19" ht="21" customHeight="1" x14ac:dyDescent="0.25">
      <c r="A3" s="64"/>
      <c r="B3" s="65"/>
      <c r="C3" s="65"/>
      <c r="D3" s="66"/>
      <c r="E3" s="67"/>
      <c r="F3" s="239"/>
      <c r="G3" s="99"/>
      <c r="H3" s="99"/>
      <c r="I3" s="99"/>
      <c r="J3" s="99"/>
      <c r="K3" s="99"/>
      <c r="L3" s="99"/>
      <c r="M3" s="99"/>
      <c r="N3" s="99"/>
      <c r="O3" s="99"/>
      <c r="P3" s="240"/>
      <c r="Q3" s="240"/>
    </row>
    <row r="4" spans="1:19" ht="18" customHeight="1" x14ac:dyDescent="0.25">
      <c r="A4" s="69" t="s">
        <v>102</v>
      </c>
      <c r="B4" s="70"/>
      <c r="C4" s="70"/>
      <c r="D4" s="71"/>
      <c r="E4" s="72"/>
      <c r="F4" s="73"/>
      <c r="G4" s="74"/>
      <c r="H4" s="74"/>
      <c r="I4" s="74"/>
      <c r="J4" s="74"/>
      <c r="K4" s="74"/>
      <c r="L4" s="74"/>
      <c r="M4" s="74"/>
      <c r="N4" s="110"/>
      <c r="O4" s="75"/>
      <c r="P4" s="73"/>
      <c r="Q4" s="110"/>
    </row>
    <row r="5" spans="1:19" ht="21" customHeight="1" x14ac:dyDescent="0.25">
      <c r="A5" s="76"/>
      <c r="B5" s="77" t="s">
        <v>7</v>
      </c>
      <c r="C5" s="77"/>
      <c r="D5" s="78"/>
      <c r="E5" s="79"/>
      <c r="F5" s="80">
        <v>-0.2</v>
      </c>
      <c r="G5" s="81">
        <v>-0.6</v>
      </c>
      <c r="H5" s="81">
        <v>-0.5</v>
      </c>
      <c r="I5" s="81">
        <v>-3.5</v>
      </c>
      <c r="J5" s="81">
        <v>-5.3</v>
      </c>
      <c r="K5" s="81">
        <v>-1.3</v>
      </c>
      <c r="L5" s="81">
        <v>-0.6</v>
      </c>
      <c r="M5" s="81">
        <v>-1.8</v>
      </c>
      <c r="N5" s="152">
        <v>-0.1</v>
      </c>
      <c r="O5" s="153"/>
      <c r="P5" s="160">
        <f>SUM(F5:I5)</f>
        <v>-4.8</v>
      </c>
      <c r="Q5" s="152">
        <f>SUM(J5:M5)</f>
        <v>-9</v>
      </c>
    </row>
    <row r="6" spans="1:19" ht="21" customHeight="1" x14ac:dyDescent="0.25">
      <c r="A6" s="76"/>
      <c r="B6" s="83" t="s">
        <v>9</v>
      </c>
      <c r="C6" s="84"/>
      <c r="D6" s="85"/>
      <c r="E6" s="79"/>
      <c r="F6" s="80">
        <v>-0.2</v>
      </c>
      <c r="G6" s="81">
        <v>-6.3</v>
      </c>
      <c r="H6" s="81">
        <v>-0.2</v>
      </c>
      <c r="I6" s="81">
        <v>-2.8</v>
      </c>
      <c r="J6" s="81">
        <v>0</v>
      </c>
      <c r="K6" s="81">
        <v>-3.7</v>
      </c>
      <c r="L6" s="81">
        <v>-0.4</v>
      </c>
      <c r="M6" s="81">
        <v>-1.1000000000000001</v>
      </c>
      <c r="N6" s="152">
        <v>-1.2</v>
      </c>
      <c r="O6" s="154"/>
      <c r="P6" s="160">
        <f>SUM(F6:I6)</f>
        <v>-9.5</v>
      </c>
      <c r="Q6" s="152">
        <f>SUM(J6:M6)</f>
        <v>-5.2000000000000011</v>
      </c>
    </row>
    <row r="7" spans="1:19" s="105" customFormat="1" ht="21" customHeight="1" x14ac:dyDescent="0.25">
      <c r="A7" s="100"/>
      <c r="B7" s="121" t="s">
        <v>103</v>
      </c>
      <c r="C7" s="139"/>
      <c r="D7" s="140"/>
      <c r="E7" s="72"/>
      <c r="F7" s="123">
        <f>SUM(F5:F6)</f>
        <v>-0.4</v>
      </c>
      <c r="G7" s="124">
        <f t="shared" ref="G7:M7" si="0">SUM(G5:G6)</f>
        <v>-6.8999999999999995</v>
      </c>
      <c r="H7" s="124">
        <f t="shared" si="0"/>
        <v>-0.7</v>
      </c>
      <c r="I7" s="124">
        <f t="shared" si="0"/>
        <v>-6.3</v>
      </c>
      <c r="J7" s="124">
        <f t="shared" si="0"/>
        <v>-5.3</v>
      </c>
      <c r="K7" s="124">
        <f t="shared" si="0"/>
        <v>-5</v>
      </c>
      <c r="L7" s="124">
        <f t="shared" si="0"/>
        <v>-1</v>
      </c>
      <c r="M7" s="124">
        <f t="shared" si="0"/>
        <v>-2.9000000000000004</v>
      </c>
      <c r="N7" s="155">
        <f t="shared" ref="N7" si="1">SUM(N5:N6)</f>
        <v>-1.3</v>
      </c>
      <c r="O7" s="156"/>
      <c r="P7" s="158">
        <f>SUM(P5:P6)</f>
        <v>-14.3</v>
      </c>
      <c r="Q7" s="161">
        <f>SUM(Q5:Q6)</f>
        <v>-14.200000000000001</v>
      </c>
      <c r="R7" s="250"/>
      <c r="S7" s="250"/>
    </row>
    <row r="8" spans="1:19" ht="21" customHeight="1" x14ac:dyDescent="0.25">
      <c r="A8" s="92"/>
      <c r="B8" s="93"/>
      <c r="C8" s="93"/>
      <c r="D8" s="94"/>
      <c r="E8" s="79"/>
      <c r="F8" s="95"/>
      <c r="G8" s="96"/>
      <c r="H8" s="96"/>
      <c r="I8" s="96"/>
      <c r="J8" s="96"/>
      <c r="K8" s="96"/>
      <c r="L8" s="96"/>
      <c r="M8" s="96"/>
      <c r="N8" s="112"/>
      <c r="O8" s="86"/>
      <c r="P8" s="95"/>
      <c r="Q8" s="112"/>
    </row>
    <row r="9" spans="1:19" ht="21" customHeight="1" x14ac:dyDescent="0.25">
      <c r="A9" s="97"/>
      <c r="B9" s="98"/>
      <c r="C9" s="98"/>
      <c r="D9" s="98"/>
      <c r="E9" s="59"/>
      <c r="F9" s="108"/>
      <c r="G9" s="108"/>
      <c r="H9" s="108"/>
      <c r="I9" s="108"/>
      <c r="J9" s="108"/>
      <c r="K9" s="108"/>
      <c r="L9" s="108"/>
      <c r="M9" s="108"/>
      <c r="N9" s="108"/>
      <c r="O9" s="99"/>
      <c r="P9" s="255"/>
      <c r="Q9" s="255"/>
    </row>
    <row r="10" spans="1:19" x14ac:dyDescent="0.25">
      <c r="A10" s="69" t="s">
        <v>104</v>
      </c>
      <c r="B10" s="70"/>
      <c r="C10" s="70"/>
      <c r="D10" s="71"/>
      <c r="E10" s="72"/>
      <c r="F10" s="73"/>
      <c r="G10" s="74"/>
      <c r="H10" s="74"/>
      <c r="I10" s="74"/>
      <c r="J10" s="74"/>
      <c r="K10" s="74"/>
      <c r="L10" s="74"/>
      <c r="M10" s="74"/>
      <c r="N10" s="110"/>
      <c r="O10" s="75"/>
      <c r="P10" s="73"/>
      <c r="Q10" s="110"/>
    </row>
    <row r="11" spans="1:19" ht="21" x14ac:dyDescent="0.25">
      <c r="A11" s="76"/>
      <c r="B11" s="77" t="s">
        <v>7</v>
      </c>
      <c r="C11" s="77"/>
      <c r="D11" s="78"/>
      <c r="E11" s="79"/>
      <c r="F11" s="80">
        <v>-0.2</v>
      </c>
      <c r="G11" s="81">
        <v>-0.6</v>
      </c>
      <c r="H11" s="81">
        <v>-1.1000000000000001</v>
      </c>
      <c r="I11" s="81">
        <v>-0.8</v>
      </c>
      <c r="J11" s="81">
        <v>-6.6</v>
      </c>
      <c r="K11" s="81">
        <v>-2.5</v>
      </c>
      <c r="L11" s="157">
        <v>-1.1000000000000001</v>
      </c>
      <c r="M11" s="157">
        <v>-1.2</v>
      </c>
      <c r="N11" s="152">
        <v>-1.2</v>
      </c>
      <c r="O11" s="153"/>
      <c r="P11" s="160">
        <f>SUM(F11:I11)</f>
        <v>-2.7</v>
      </c>
      <c r="Q11" s="152">
        <f>SUM(J11:M11)</f>
        <v>-11.399999999999999</v>
      </c>
    </row>
    <row r="12" spans="1:19" ht="21" x14ac:dyDescent="0.25">
      <c r="A12" s="76"/>
      <c r="B12" s="83" t="s">
        <v>9</v>
      </c>
      <c r="C12" s="84"/>
      <c r="D12" s="85"/>
      <c r="E12" s="79"/>
      <c r="F12" s="80">
        <v>-0.8</v>
      </c>
      <c r="G12" s="81">
        <v>-6.3</v>
      </c>
      <c r="H12" s="81">
        <v>-0.6</v>
      </c>
      <c r="I12" s="81">
        <v>-0.1</v>
      </c>
      <c r="J12" s="81">
        <v>-1</v>
      </c>
      <c r="K12" s="81">
        <v>-3.4</v>
      </c>
      <c r="L12" s="157">
        <v>-0.7</v>
      </c>
      <c r="M12" s="157">
        <v>0</v>
      </c>
      <c r="N12" s="152">
        <v>-4.3</v>
      </c>
      <c r="O12" s="154"/>
      <c r="P12" s="160">
        <f>SUM(F12:I12)</f>
        <v>-7.7999999999999989</v>
      </c>
      <c r="Q12" s="152">
        <f>SUM(J12:M12)</f>
        <v>-5.1000000000000005</v>
      </c>
    </row>
    <row r="13" spans="1:19" ht="21" x14ac:dyDescent="0.25">
      <c r="A13" s="100"/>
      <c r="B13" s="121" t="s">
        <v>105</v>
      </c>
      <c r="C13" s="139"/>
      <c r="D13" s="140"/>
      <c r="E13" s="72"/>
      <c r="F13" s="123">
        <f>SUM(F11:F12)</f>
        <v>-1</v>
      </c>
      <c r="G13" s="124">
        <f t="shared" ref="G13" si="2">SUM(G11:G12)</f>
        <v>-6.8999999999999995</v>
      </c>
      <c r="H13" s="124">
        <f t="shared" ref="H13" si="3">SUM(H11:H12)</f>
        <v>-1.7000000000000002</v>
      </c>
      <c r="I13" s="124">
        <f t="shared" ref="I13" si="4">SUM(I11:I12)</f>
        <v>-0.9</v>
      </c>
      <c r="J13" s="124">
        <f t="shared" ref="J13" si="5">SUM(J11:J12)</f>
        <v>-7.6</v>
      </c>
      <c r="K13" s="124">
        <f t="shared" ref="K13" si="6">SUM(K11:K12)</f>
        <v>-5.9</v>
      </c>
      <c r="L13" s="155">
        <f t="shared" ref="L13" si="7">SUM(L11:L12)</f>
        <v>-1.8</v>
      </c>
      <c r="M13" s="155">
        <f t="shared" ref="M13:N13" si="8">SUM(M11:M12)</f>
        <v>-1.2</v>
      </c>
      <c r="N13" s="155">
        <f t="shared" si="8"/>
        <v>-5.5</v>
      </c>
      <c r="O13" s="156"/>
      <c r="P13" s="158">
        <f>SUM(P11:P12)</f>
        <v>-10.5</v>
      </c>
      <c r="Q13" s="161">
        <f>SUM(Q11:Q12)</f>
        <v>-16.5</v>
      </c>
    </row>
    <row r="14" spans="1:19" ht="21" x14ac:dyDescent="0.25">
      <c r="A14" s="92"/>
      <c r="B14" s="93"/>
      <c r="C14" s="93"/>
      <c r="D14" s="94"/>
      <c r="E14" s="79"/>
      <c r="F14" s="95"/>
      <c r="G14" s="96"/>
      <c r="H14" s="96"/>
      <c r="I14" s="96"/>
      <c r="J14" s="96"/>
      <c r="K14" s="96"/>
      <c r="L14" s="96"/>
      <c r="M14" s="96"/>
      <c r="N14" s="112"/>
      <c r="O14" s="86"/>
      <c r="P14" s="95"/>
      <c r="Q14" s="112"/>
    </row>
  </sheetData>
  <pageMargins left="0.2" right="0.2" top="0.25" bottom="0.25" header="0.3" footer="0.3"/>
  <pageSetup scale="57" orientation="landscape" r:id="rId1"/>
  <ignoredErrors>
    <ignoredError sqref="P5:Q6 P11:Q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A5B8DE095FC2418B5F9C3B9C504C77" ma:contentTypeVersion="10" ma:contentTypeDescription="Create a new document." ma:contentTypeScope="" ma:versionID="986dee71109aca7916b6137ade094971">
  <xsd:schema xmlns:xsd="http://www.w3.org/2001/XMLSchema" xmlns:xs="http://www.w3.org/2001/XMLSchema" xmlns:p="http://schemas.microsoft.com/office/2006/metadata/properties" xmlns:ns3="60c4a6d3-ccdc-447a-b8f4-eadda5625aa9" targetNamespace="http://schemas.microsoft.com/office/2006/metadata/properties" ma:root="true" ma:fieldsID="2ddb7c7e0eb87191a8b658c355d94d34" ns3:_="">
    <xsd:import namespace="60c4a6d3-ccdc-447a-b8f4-eadda5625aa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4a6d3-ccdc-447a-b8f4-eadda5625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98F12-2ED1-4B5F-A26B-BDE86B730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4a6d3-ccdc-447a-b8f4-eadda5625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F4D7E-BAD2-4D1B-B008-2E1A1F173FD1}">
  <ds:schemaRefs>
    <ds:schemaRef ds:uri="http://purl.org/dc/dcmitype/"/>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elements/1.1/"/>
    <ds:schemaRef ds:uri="60c4a6d3-ccdc-447a-b8f4-eadda5625aa9"/>
    <ds:schemaRef ds:uri="http://purl.org/dc/terms/"/>
  </ds:schemaRefs>
</ds:datastoreItem>
</file>

<file path=customXml/itemProps3.xml><?xml version="1.0" encoding="utf-8"?>
<ds:datastoreItem xmlns:ds="http://schemas.openxmlformats.org/officeDocument/2006/customXml" ds:itemID="{3F88A520-D00F-4C86-B33F-236F77DD36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Page</vt:lpstr>
      <vt:lpstr>Table of Contents</vt:lpstr>
      <vt:lpstr>Notes to Users</vt:lpstr>
      <vt:lpstr>Key Statistics</vt:lpstr>
      <vt:lpstr>Revenue to FCF reconciliation</vt:lpstr>
      <vt:lpstr>One-time items</vt:lpstr>
      <vt:lpstr>Operating Expense by nature</vt:lpstr>
      <vt:lpstr>Segment Results</vt:lpstr>
      <vt:lpstr>Severances</vt:lpstr>
      <vt:lpstr>Non-GAAP definition</vt:lpstr>
      <vt:lpstr>'Key Statistics'!Print_Area</vt:lpstr>
      <vt:lpstr>'Non-GAAP definition'!Print_Area</vt:lpstr>
      <vt:lpstr>'One-time items'!Print_Area</vt:lpstr>
      <vt:lpstr>'Operating Expense by nature'!Print_Area</vt:lpstr>
      <vt:lpstr>'Revenue to FCF reconciliation'!Print_Area</vt:lpstr>
      <vt:lpstr>'Segment Results'!Print_Area</vt:lpstr>
      <vt:lpstr>Severances!Print_Area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Tran</dc:creator>
  <cp:lastModifiedBy>Tom Tran</cp:lastModifiedBy>
  <cp:lastPrinted>2020-05-13T01:20:29Z</cp:lastPrinted>
  <dcterms:created xsi:type="dcterms:W3CDTF">2020-01-20T18:50:03Z</dcterms:created>
  <dcterms:modified xsi:type="dcterms:W3CDTF">2020-05-13T08:50:45Z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0x010100D5A5B8DE095FC2418B5F9C3B9C504C77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